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106" i="1"/>
  <c r="J106"/>
  <c r="O103"/>
  <c r="N103"/>
  <c r="N106" s="1"/>
  <c r="G100"/>
  <c r="G99"/>
  <c r="G98" s="1"/>
  <c r="I98"/>
  <c r="G97"/>
  <c r="I96"/>
  <c r="I95" s="1"/>
  <c r="G94"/>
  <c r="G93"/>
  <c r="O92"/>
  <c r="N92"/>
  <c r="N89" s="1"/>
  <c r="M92"/>
  <c r="M89" s="1"/>
  <c r="M71" s="1"/>
  <c r="M101" s="1"/>
  <c r="L92"/>
  <c r="K92"/>
  <c r="J92"/>
  <c r="J89" s="1"/>
  <c r="I92"/>
  <c r="G92" s="1"/>
  <c r="H92"/>
  <c r="O91"/>
  <c r="N91"/>
  <c r="M91"/>
  <c r="L91"/>
  <c r="K91"/>
  <c r="H91"/>
  <c r="G91" s="1"/>
  <c r="G73" s="1"/>
  <c r="G103" s="1"/>
  <c r="O90"/>
  <c r="N90"/>
  <c r="M90"/>
  <c r="L90"/>
  <c r="K90"/>
  <c r="J90"/>
  <c r="I90"/>
  <c r="G90" s="1"/>
  <c r="H90"/>
  <c r="O89"/>
  <c r="L89"/>
  <c r="K89"/>
  <c r="H89"/>
  <c r="G88"/>
  <c r="G87"/>
  <c r="O86"/>
  <c r="O83" s="1"/>
  <c r="N86"/>
  <c r="N83" s="1"/>
  <c r="M86"/>
  <c r="L86"/>
  <c r="K86"/>
  <c r="K83" s="1"/>
  <c r="J86"/>
  <c r="J83" s="1"/>
  <c r="I86"/>
  <c r="G86" s="1"/>
  <c r="H86"/>
  <c r="M85"/>
  <c r="L85"/>
  <c r="K85"/>
  <c r="H85"/>
  <c r="G85"/>
  <c r="O84"/>
  <c r="N84"/>
  <c r="M84"/>
  <c r="L84"/>
  <c r="K84"/>
  <c r="J84"/>
  <c r="I84"/>
  <c r="H84"/>
  <c r="G84" s="1"/>
  <c r="M83"/>
  <c r="L83"/>
  <c r="I83"/>
  <c r="H83"/>
  <c r="G82"/>
  <c r="G81"/>
  <c r="M80"/>
  <c r="L80"/>
  <c r="K80"/>
  <c r="H80"/>
  <c r="G80" s="1"/>
  <c r="G79"/>
  <c r="G78"/>
  <c r="G75" s="1"/>
  <c r="G72" s="1"/>
  <c r="G102" s="1"/>
  <c r="O77"/>
  <c r="O74" s="1"/>
  <c r="O71" s="1"/>
  <c r="O101" s="1"/>
  <c r="N77"/>
  <c r="M77"/>
  <c r="L77"/>
  <c r="L74" s="1"/>
  <c r="L71" s="1"/>
  <c r="L101" s="1"/>
  <c r="K77"/>
  <c r="K74" s="1"/>
  <c r="K71" s="1"/>
  <c r="K101" s="1"/>
  <c r="J77"/>
  <c r="I77"/>
  <c r="H77"/>
  <c r="H74" s="1"/>
  <c r="H71" s="1"/>
  <c r="H101" s="1"/>
  <c r="M76"/>
  <c r="L76"/>
  <c r="K76"/>
  <c r="K73" s="1"/>
  <c r="K103" s="1"/>
  <c r="H76"/>
  <c r="H73" s="1"/>
  <c r="H103" s="1"/>
  <c r="G76"/>
  <c r="O75"/>
  <c r="N75"/>
  <c r="N72" s="1"/>
  <c r="N102" s="1"/>
  <c r="M75"/>
  <c r="M72" s="1"/>
  <c r="M102" s="1"/>
  <c r="L75"/>
  <c r="K75"/>
  <c r="J75"/>
  <c r="J72" s="1"/>
  <c r="J102" s="1"/>
  <c r="I75"/>
  <c r="I72" s="1"/>
  <c r="I102" s="1"/>
  <c r="H75"/>
  <c r="N74"/>
  <c r="M74"/>
  <c r="J74"/>
  <c r="I74"/>
  <c r="M73"/>
  <c r="M103" s="1"/>
  <c r="L73"/>
  <c r="L103" s="1"/>
  <c r="O72"/>
  <c r="O102" s="1"/>
  <c r="L72"/>
  <c r="L102" s="1"/>
  <c r="K72"/>
  <c r="K102" s="1"/>
  <c r="H72"/>
  <c r="H102" s="1"/>
  <c r="J68"/>
  <c r="I68"/>
  <c r="I106" s="1"/>
  <c r="L67"/>
  <c r="H67"/>
  <c r="G65"/>
  <c r="G64"/>
  <c r="O63"/>
  <c r="N63"/>
  <c r="M63"/>
  <c r="L63"/>
  <c r="K63"/>
  <c r="J63"/>
  <c r="I63"/>
  <c r="H63"/>
  <c r="G63" s="1"/>
  <c r="G62"/>
  <c r="G59" s="1"/>
  <c r="G56" s="1"/>
  <c r="G68" s="1"/>
  <c r="G61"/>
  <c r="G58" s="1"/>
  <c r="G55" s="1"/>
  <c r="G67" s="1"/>
  <c r="O60"/>
  <c r="N60"/>
  <c r="M60"/>
  <c r="M57" s="1"/>
  <c r="M54" s="1"/>
  <c r="M66" s="1"/>
  <c r="L60"/>
  <c r="L57" s="1"/>
  <c r="L54" s="1"/>
  <c r="L66" s="1"/>
  <c r="K60"/>
  <c r="J60"/>
  <c r="I60"/>
  <c r="I57" s="1"/>
  <c r="I54" s="1"/>
  <c r="I66" s="1"/>
  <c r="H60"/>
  <c r="H57" s="1"/>
  <c r="H54" s="1"/>
  <c r="H66" s="1"/>
  <c r="M59"/>
  <c r="L59"/>
  <c r="K59"/>
  <c r="K56" s="1"/>
  <c r="K68" s="1"/>
  <c r="H59"/>
  <c r="H56" s="1"/>
  <c r="H68" s="1"/>
  <c r="O58"/>
  <c r="N58"/>
  <c r="N55" s="1"/>
  <c r="N67" s="1"/>
  <c r="M58"/>
  <c r="M55" s="1"/>
  <c r="M67" s="1"/>
  <c r="L58"/>
  <c r="K58"/>
  <c r="J58"/>
  <c r="J55" s="1"/>
  <c r="J67" s="1"/>
  <c r="I58"/>
  <c r="I55" s="1"/>
  <c r="I67" s="1"/>
  <c r="H58"/>
  <c r="O57"/>
  <c r="O54" s="1"/>
  <c r="O66" s="1"/>
  <c r="N57"/>
  <c r="N54" s="1"/>
  <c r="N66" s="1"/>
  <c r="K57"/>
  <c r="K54" s="1"/>
  <c r="K66" s="1"/>
  <c r="J57"/>
  <c r="J54" s="1"/>
  <c r="J66" s="1"/>
  <c r="O56"/>
  <c r="N56"/>
  <c r="M56"/>
  <c r="M68" s="1"/>
  <c r="M106" s="1"/>
  <c r="L56"/>
  <c r="L68" s="1"/>
  <c r="L106" s="1"/>
  <c r="O55"/>
  <c r="O67" s="1"/>
  <c r="L55"/>
  <c r="K55"/>
  <c r="K67" s="1"/>
  <c r="H55"/>
  <c r="G48"/>
  <c r="G47"/>
  <c r="G44" s="1"/>
  <c r="O46"/>
  <c r="O43" s="1"/>
  <c r="O49" s="1"/>
  <c r="O104" s="1"/>
  <c r="N46"/>
  <c r="M46"/>
  <c r="L46"/>
  <c r="L43" s="1"/>
  <c r="K46"/>
  <c r="K43" s="1"/>
  <c r="K49" s="1"/>
  <c r="K104" s="1"/>
  <c r="J46"/>
  <c r="I46"/>
  <c r="H46"/>
  <c r="G46" s="1"/>
  <c r="G43" s="1"/>
  <c r="K45"/>
  <c r="K51" s="1"/>
  <c r="K106" s="1"/>
  <c r="H45"/>
  <c r="H51" s="1"/>
  <c r="G45"/>
  <c r="O44"/>
  <c r="O50" s="1"/>
  <c r="O105" s="1"/>
  <c r="N44"/>
  <c r="M44"/>
  <c r="L44"/>
  <c r="L50" s="1"/>
  <c r="L105" s="1"/>
  <c r="K44"/>
  <c r="K50" s="1"/>
  <c r="K105" s="1"/>
  <c r="J44"/>
  <c r="J50" s="1"/>
  <c r="J105" s="1"/>
  <c r="I44"/>
  <c r="I50" s="1"/>
  <c r="H44"/>
  <c r="H50" s="1"/>
  <c r="H105" s="1"/>
  <c r="N43"/>
  <c r="M43"/>
  <c r="J43"/>
  <c r="I43"/>
  <c r="G42"/>
  <c r="G36" s="1"/>
  <c r="G33" s="1"/>
  <c r="G41"/>
  <c r="G35" s="1"/>
  <c r="G32" s="1"/>
  <c r="O40"/>
  <c r="N40"/>
  <c r="M40"/>
  <c r="M34" s="1"/>
  <c r="M31" s="1"/>
  <c r="L40"/>
  <c r="L34" s="1"/>
  <c r="L31" s="1"/>
  <c r="K40"/>
  <c r="J40"/>
  <c r="I40"/>
  <c r="I34" s="1"/>
  <c r="I31" s="1"/>
  <c r="H40"/>
  <c r="H34" s="1"/>
  <c r="H31" s="1"/>
  <c r="G39"/>
  <c r="G38"/>
  <c r="O37"/>
  <c r="N37"/>
  <c r="M37"/>
  <c r="L37"/>
  <c r="K37"/>
  <c r="J37"/>
  <c r="G37" s="1"/>
  <c r="I37"/>
  <c r="M36"/>
  <c r="M33" s="1"/>
  <c r="L36"/>
  <c r="K36"/>
  <c r="J36"/>
  <c r="I36"/>
  <c r="H36"/>
  <c r="H33" s="1"/>
  <c r="O35"/>
  <c r="N35"/>
  <c r="N32" s="1"/>
  <c r="M35"/>
  <c r="M32" s="1"/>
  <c r="L35"/>
  <c r="K35"/>
  <c r="J35"/>
  <c r="J32" s="1"/>
  <c r="I35"/>
  <c r="I32" s="1"/>
  <c r="H35"/>
  <c r="O34"/>
  <c r="O31" s="1"/>
  <c r="N34"/>
  <c r="N31" s="1"/>
  <c r="K34"/>
  <c r="K31" s="1"/>
  <c r="J34"/>
  <c r="J31" s="1"/>
  <c r="O33"/>
  <c r="N33"/>
  <c r="L33"/>
  <c r="K33"/>
  <c r="O32"/>
  <c r="L32"/>
  <c r="K32"/>
  <c r="H32"/>
  <c r="G29"/>
  <c r="O28"/>
  <c r="N28"/>
  <c r="M28"/>
  <c r="L28"/>
  <c r="K28"/>
  <c r="G28"/>
  <c r="G27"/>
  <c r="G24" s="1"/>
  <c r="G21" s="1"/>
  <c r="G26"/>
  <c r="O25"/>
  <c r="N25"/>
  <c r="N23" s="1"/>
  <c r="N20" s="1"/>
  <c r="M25"/>
  <c r="M22" s="1"/>
  <c r="M19" s="1"/>
  <c r="L25"/>
  <c r="K25"/>
  <c r="J25"/>
  <c r="J22" s="1"/>
  <c r="J19" s="1"/>
  <c r="I25"/>
  <c r="I22" s="1"/>
  <c r="I19" s="1"/>
  <c r="O24"/>
  <c r="O21" s="1"/>
  <c r="N24"/>
  <c r="N21" s="1"/>
  <c r="M24"/>
  <c r="L24"/>
  <c r="K24"/>
  <c r="K21" s="1"/>
  <c r="J24"/>
  <c r="I24"/>
  <c r="H24"/>
  <c r="O23"/>
  <c r="O20" s="1"/>
  <c r="L23"/>
  <c r="K23"/>
  <c r="K20" s="1"/>
  <c r="J23"/>
  <c r="J20" s="1"/>
  <c r="I23"/>
  <c r="H23"/>
  <c r="G23"/>
  <c r="G20" s="1"/>
  <c r="O22"/>
  <c r="O19" s="1"/>
  <c r="L22"/>
  <c r="L19" s="1"/>
  <c r="K22"/>
  <c r="K19" s="1"/>
  <c r="H22"/>
  <c r="H19" s="1"/>
  <c r="M21"/>
  <c r="L21"/>
  <c r="H21"/>
  <c r="L20"/>
  <c r="I20"/>
  <c r="H20"/>
  <c r="N49" l="1"/>
  <c r="L49"/>
  <c r="L104" s="1"/>
  <c r="G50"/>
  <c r="G105" s="1"/>
  <c r="M49"/>
  <c r="M104" s="1"/>
  <c r="N71"/>
  <c r="N101" s="1"/>
  <c r="N50"/>
  <c r="N105" s="1"/>
  <c r="J49"/>
  <c r="J104" s="1"/>
  <c r="I105"/>
  <c r="H106"/>
  <c r="I49"/>
  <c r="G51"/>
  <c r="G106" s="1"/>
  <c r="J71"/>
  <c r="J101" s="1"/>
  <c r="G83"/>
  <c r="G40"/>
  <c r="G34" s="1"/>
  <c r="H43"/>
  <c r="H49" s="1"/>
  <c r="H104" s="1"/>
  <c r="G60"/>
  <c r="G57" s="1"/>
  <c r="G54" s="1"/>
  <c r="G66" s="1"/>
  <c r="N22"/>
  <c r="N19" s="1"/>
  <c r="M23"/>
  <c r="M20" s="1"/>
  <c r="G25"/>
  <c r="G22" s="1"/>
  <c r="G19" s="1"/>
  <c r="I89"/>
  <c r="G96"/>
  <c r="G95" s="1"/>
  <c r="G77"/>
  <c r="G74" s="1"/>
  <c r="G31" l="1"/>
  <c r="G49"/>
  <c r="N104"/>
  <c r="I71"/>
  <c r="I101" s="1"/>
  <c r="I104" s="1"/>
  <c r="G89"/>
  <c r="G71" s="1"/>
  <c r="G101" s="1"/>
  <c r="M50"/>
  <c r="M105" s="1"/>
  <c r="G104" l="1"/>
</calcChain>
</file>

<file path=xl/sharedStrings.xml><?xml version="1.0" encoding="utf-8"?>
<sst xmlns="http://schemas.openxmlformats.org/spreadsheetml/2006/main" count="544" uniqueCount="76">
  <si>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</si>
  <si>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</si>
  <si>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</si>
  <si>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</si>
  <si>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</si>
  <si>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</si>
  <si>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</si>
  <si>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</si>
  <si>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</si>
  <si>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</si>
  <si>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</si>
  <si>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</si>
  <si>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</si>
  <si>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</si>
  <si>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</si>
  <si>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</si>
  <si>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</si>
  <si>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</si>
  <si>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</si>
  <si>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</si>
  <si>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</si>
  <si>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</si>
  <si>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</si>
  <si>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</si>
  <si>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</si>
  <si>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</si>
  <si>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</si>
  <si>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</si>
  <si>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</si>
  <si>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</si>
  <si>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Приобретение спортивного инвентаря</t>
  </si>
  <si>
    <t>Итого по подпрограмме2</t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</si>
  <si>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</si>
  <si>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</si>
  <si>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</si>
  <si>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</si>
  <si>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</si>
  <si>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</si>
  <si>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</si>
  <si>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ед.</t>
  </si>
  <si>
    <t>чел</t>
  </si>
  <si>
    <t>Количество граждан, получивших материальную  помощь</t>
  </si>
  <si>
    <t>Количество граждан получивш выплату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</si>
  <si>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</si>
  <si>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</si>
  <si>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</si>
  <si>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</si>
  <si>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</si>
  <si>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</si>
  <si>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>"Развитие социально-культурных мероприятий Полтавского городского поселения "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</si>
  <si>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</si>
  <si>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t>Укрепление материально-технической базы и социальная защита населения Полтавского городского населения от пожаров и ЧС.</t>
  </si>
  <si>
    <t>Соисполнитель, исполнитель основного мероприятия, исполнитель программы, исполнитель мероприятия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</si>
  <si>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жизни, создание условий для увеличения продолжительности жизни населения и защита от ЧС</t>
    </r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</si>
  <si>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  </r>
  </si>
  <si>
    <t>Участие команд в районных, межпоселковых соревнованиях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</si>
  <si>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</t>
    </r>
  </si>
  <si>
    <r>
      <t xml:space="preserve">Основное мероприятие4  </t>
    </r>
    <r>
      <rPr>
        <sz val="10"/>
        <color theme="1"/>
        <rFont val="Times New Roman"/>
        <family val="1"/>
        <charset val="204"/>
      </rPr>
      <t xml:space="preserve"> Мероприятия по профилактика преступлений и правонарушений.</t>
    </r>
  </si>
  <si>
    <t>доля совершенных правонарушений гражданами от общей численности населения поселения</t>
  </si>
  <si>
    <t>удельный вес организации и проведения  мероприятий для населения с целью создания условий для формирования и удовлетворения культурных запросов и духовных потребностей населения</t>
  </si>
  <si>
    <t>процентное отношение  количества призовых мест, занятых спортсменами Полтавского городского поселения от общего количества призовых мест</t>
  </si>
  <si>
    <t>Доля граждан, охваченных профилактическими мероприятиями по предупреждению ЧС от общего числа трудоспособных граждан, проживающих в поселении</t>
  </si>
  <si>
    <t>Доля  семей, состоящих в органах профилактики, охваченных профилактическими обходами, от общего количества семей, состоящих на учете</t>
  </si>
  <si>
    <t>количества спортивных соревнований, в которых принимали участие жители поселения</t>
  </si>
  <si>
    <t>Организация оздоровления, отдыха несовершеннолетних граждан и молодежи</t>
  </si>
  <si>
    <t>Приложение№1</t>
  </si>
  <si>
    <t xml:space="preserve">(в редакции) </t>
  </si>
  <si>
    <t xml:space="preserve">Удельный вес  участия поселения в мероприятиях по оздоровлению, отдыху несовершеннолетних граждан и молодежи. </t>
  </si>
  <si>
    <t>к  постановлениею от 30.12.2021 № 158</t>
  </si>
  <si>
    <t>в том числе по годам реализации муниципальной программы</t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</si>
  <si>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 Обеспечение готовности органов управления, сил и средств к экстренному реагированию и оперативным действиям по предупреждению и ликвидации ЧС.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</si>
  <si>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 xml:space="preserve">Мероприятие по патриотическому воспитанию граждан </t>
    </r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</si>
  <si>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ЧС природного и техногенного характера, обеспечение первичных мер пожарной безопасности, участие в профилактике терроризма и экстремизма, а также минимизация и (или) ликвидация последствий проявлений терроризма и экстремизма на территории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</si>
  <si>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ЧС, пожаров, террористических угроз, а также минимизации и (или) ликвидации последствий проявлений терроризма и экстремизма на территории Полтавского городского поселения.</t>
    </r>
  </si>
  <si>
    <r>
      <rPr>
        <b/>
        <sz val="10"/>
        <rFont val="Times New Roman"/>
        <family val="1"/>
        <charset val="204"/>
      </rPr>
      <t>Основное мероприятие3</t>
    </r>
    <r>
      <rPr>
        <sz val="10"/>
        <rFont val="Times New Roman"/>
        <family val="1"/>
        <charset val="204"/>
      </rPr>
      <t xml:space="preserve"> Мероприятия по профилактике терроризма и экстремизма, а также  минимизации и (или) ликвидации последствий проявлений терроризма и экстремизма на территории Полтавского городского поселения.</t>
    </r>
  </si>
  <si>
    <t>ВСЕГО ПО МУНИЦИПАЛЬНОЙ ПРОГРАММЕ "Развитие социально-культурных мероприятий Полтавского городского поселения ":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</si>
</sst>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2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2" fontId="1" fillId="2" borderId="1" xfId="0" applyNumberFormat="1" applyFont="1" applyFill="1" applyBorder="1"/>
    <xf numFmtId="2" fontId="2" fillId="2" borderId="1" xfId="0" applyNumberFormat="1" applyFont="1" applyFill="1" applyBorder="1"/>
    <xf numFmtId="2" fontId="6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0" fillId="0" borderId="1" xfId="0" applyFont="1" applyBorder="1"/>
    <xf numFmtId="0" fontId="9" fillId="0" borderId="1" xfId="0" applyFont="1" applyBorder="1" applyAlignment="1">
      <alignment vertical="top" wrapText="1" shrinkToFit="1"/>
    </xf>
    <xf numFmtId="2" fontId="12" fillId="2" borderId="1" xfId="0" applyNumberFormat="1" applyFont="1" applyFill="1" applyBorder="1"/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top" wrapText="1" shrinkToFit="1"/>
    </xf>
    <xf numFmtId="2" fontId="11" fillId="2" borderId="1" xfId="0" applyNumberFormat="1" applyFont="1" applyFill="1" applyBorder="1"/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12" fillId="0" borderId="5" xfId="0" applyFont="1" applyBorder="1" applyAlignment="1">
      <alignment horizontal="left" vertical="top" wrapText="1" shrinkToFit="1"/>
    </xf>
    <xf numFmtId="0" fontId="12" fillId="0" borderId="6" xfId="0" applyFont="1" applyBorder="1" applyAlignment="1">
      <alignment horizontal="left" vertical="top" wrapText="1" shrinkToFit="1"/>
    </xf>
    <xf numFmtId="0" fontId="12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9" fillId="0" borderId="5" xfId="0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" fillId="0" borderId="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6"/>
  <sheetViews>
    <sheetView tabSelected="1" zoomScale="75" zoomScaleNormal="75" workbookViewId="0">
      <selection activeCell="A8" sqref="A8:Y8"/>
    </sheetView>
  </sheetViews>
  <sheetFormatPr defaultRowHeight="15"/>
  <cols>
    <col min="1" max="1" width="4" customWidth="1"/>
    <col min="2" max="2" width="25.28515625" customWidth="1"/>
    <col min="3" max="4" width="4.28515625" style="17" customWidth="1"/>
    <col min="5" max="5" width="9.85546875" customWidth="1"/>
    <col min="6" max="6" width="14.85546875" customWidth="1"/>
    <col min="7" max="7" width="11.140625" customWidth="1"/>
    <col min="8" max="8" width="10.7109375" hidden="1" customWidth="1"/>
    <col min="9" max="9" width="12.7109375" customWidth="1"/>
    <col min="10" max="12" width="10.85546875" customWidth="1"/>
    <col min="13" max="14" width="10.7109375" customWidth="1"/>
    <col min="15" max="15" width="11.7109375" customWidth="1"/>
    <col min="16" max="16" width="9.85546875" customWidth="1"/>
    <col min="17" max="17" width="5.42578125" customWidth="1"/>
    <col min="18" max="18" width="4" customWidth="1"/>
    <col min="19" max="19" width="5.42578125" hidden="1" customWidth="1"/>
    <col min="20" max="21" width="6.7109375" customWidth="1"/>
    <col min="22" max="22" width="6" customWidth="1"/>
    <col min="23" max="23" width="6.7109375" customWidth="1"/>
  </cols>
  <sheetData>
    <row r="1" spans="1:26" ht="15.75">
      <c r="A1" s="100" t="s">
        <v>65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</row>
    <row r="2" spans="1:26" ht="15.75">
      <c r="A2" s="100" t="s">
        <v>68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</row>
    <row r="3" spans="1:26" ht="15.75">
      <c r="A3" s="101" t="s">
        <v>66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</row>
    <row r="4" spans="1:26" ht="15.75">
      <c r="A4" s="6"/>
      <c r="B4" s="7"/>
      <c r="C4" s="15"/>
      <c r="D4" s="15"/>
      <c r="E4" s="7"/>
      <c r="F4" s="7"/>
      <c r="G4" s="7"/>
      <c r="H4" s="10"/>
      <c r="I4" s="10"/>
      <c r="J4" s="10"/>
      <c r="K4" s="14"/>
      <c r="L4" s="14"/>
      <c r="M4" s="7"/>
      <c r="N4" s="14"/>
      <c r="O4" s="7"/>
      <c r="P4" s="7"/>
      <c r="Q4" s="7"/>
      <c r="R4" s="10"/>
      <c r="S4" s="10"/>
      <c r="T4" s="14"/>
      <c r="U4" s="14"/>
      <c r="V4" s="7"/>
    </row>
    <row r="5" spans="1:26" ht="15.75">
      <c r="A5" s="23"/>
      <c r="B5" s="14"/>
      <c r="C5" s="15"/>
      <c r="D5" s="15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</row>
    <row r="6" spans="1:26" ht="15.75">
      <c r="A6" s="98" t="s">
        <v>36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</row>
    <row r="7" spans="1:26" ht="15.75">
      <c r="A7" s="98" t="s">
        <v>37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</row>
    <row r="8" spans="1:26" ht="15.75">
      <c r="A8" s="99" t="s">
        <v>49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</row>
    <row r="9" spans="1:26" ht="15.75">
      <c r="A9" s="5"/>
      <c r="B9" s="5"/>
      <c r="C9" s="16"/>
      <c r="D9" s="1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6" ht="31.5" customHeight="1">
      <c r="A10" s="78" t="s">
        <v>0</v>
      </c>
      <c r="B10" s="78" t="s">
        <v>1</v>
      </c>
      <c r="C10" s="79" t="s">
        <v>2</v>
      </c>
      <c r="D10" s="80"/>
      <c r="E10" s="81" t="s">
        <v>52</v>
      </c>
      <c r="F10" s="85" t="s">
        <v>5</v>
      </c>
      <c r="G10" s="86"/>
      <c r="H10" s="86"/>
      <c r="I10" s="86"/>
      <c r="J10" s="86"/>
      <c r="K10" s="86"/>
      <c r="L10" s="86"/>
      <c r="M10" s="86"/>
      <c r="N10" s="86"/>
      <c r="O10" s="87"/>
      <c r="P10" s="85" t="s">
        <v>11</v>
      </c>
      <c r="Q10" s="86"/>
      <c r="R10" s="86"/>
      <c r="S10" s="86"/>
      <c r="T10" s="86"/>
      <c r="U10" s="86"/>
      <c r="V10" s="86"/>
      <c r="W10" s="86"/>
      <c r="X10" s="86"/>
      <c r="Y10" s="86"/>
      <c r="Z10" s="87"/>
    </row>
    <row r="11" spans="1:26" ht="15" customHeight="1">
      <c r="A11" s="78"/>
      <c r="B11" s="78"/>
      <c r="C11" s="84" t="s">
        <v>3</v>
      </c>
      <c r="D11" s="84" t="s">
        <v>4</v>
      </c>
      <c r="E11" s="82"/>
      <c r="F11" s="56" t="s">
        <v>6</v>
      </c>
      <c r="G11" s="85" t="s">
        <v>8</v>
      </c>
      <c r="H11" s="86"/>
      <c r="I11" s="86"/>
      <c r="J11" s="86"/>
      <c r="K11" s="86"/>
      <c r="L11" s="86"/>
      <c r="M11" s="86"/>
      <c r="N11" s="86"/>
      <c r="O11" s="87"/>
      <c r="P11" s="78" t="s">
        <v>9</v>
      </c>
      <c r="Q11" s="56" t="s">
        <v>10</v>
      </c>
      <c r="R11" s="85" t="s">
        <v>12</v>
      </c>
      <c r="S11" s="86"/>
      <c r="T11" s="86"/>
      <c r="U11" s="86"/>
      <c r="V11" s="86"/>
      <c r="W11" s="86"/>
      <c r="X11" s="86"/>
      <c r="Y11" s="86"/>
      <c r="Z11" s="87"/>
    </row>
    <row r="12" spans="1:26" ht="39.75" customHeight="1">
      <c r="A12" s="78"/>
      <c r="B12" s="78"/>
      <c r="C12" s="84"/>
      <c r="D12" s="84"/>
      <c r="E12" s="82"/>
      <c r="F12" s="57"/>
      <c r="G12" s="78" t="s">
        <v>7</v>
      </c>
      <c r="H12" s="88" t="s">
        <v>69</v>
      </c>
      <c r="I12" s="89"/>
      <c r="J12" s="89"/>
      <c r="K12" s="89"/>
      <c r="L12" s="89"/>
      <c r="M12" s="89"/>
      <c r="N12" s="89"/>
      <c r="O12" s="90"/>
      <c r="P12" s="78"/>
      <c r="Q12" s="57"/>
      <c r="R12" s="78" t="s">
        <v>7</v>
      </c>
      <c r="S12" s="85" t="s">
        <v>69</v>
      </c>
      <c r="T12" s="86"/>
      <c r="U12" s="86"/>
      <c r="V12" s="86"/>
      <c r="W12" s="86"/>
      <c r="X12" s="86"/>
      <c r="Y12" s="86"/>
      <c r="Z12" s="87"/>
    </row>
    <row r="13" spans="1:26" ht="68.25" customHeight="1">
      <c r="A13" s="78"/>
      <c r="B13" s="78"/>
      <c r="C13" s="84"/>
      <c r="D13" s="84"/>
      <c r="E13" s="83"/>
      <c r="F13" s="58"/>
      <c r="G13" s="78"/>
      <c r="H13" s="4">
        <v>2019</v>
      </c>
      <c r="I13" s="4">
        <v>2020</v>
      </c>
      <c r="J13" s="4">
        <v>2021</v>
      </c>
      <c r="K13" s="21">
        <v>2022</v>
      </c>
      <c r="L13" s="28">
        <v>2023</v>
      </c>
      <c r="M13" s="4">
        <v>2024</v>
      </c>
      <c r="N13" s="4">
        <v>2025</v>
      </c>
      <c r="O13" s="4">
        <v>2026</v>
      </c>
      <c r="P13" s="78"/>
      <c r="Q13" s="58"/>
      <c r="R13" s="78"/>
      <c r="S13" s="31">
        <v>2019</v>
      </c>
      <c r="T13" s="25">
        <v>2020</v>
      </c>
      <c r="U13" s="25">
        <v>2021</v>
      </c>
      <c r="V13" s="25">
        <v>2022</v>
      </c>
      <c r="W13" s="25">
        <v>2023</v>
      </c>
      <c r="X13" s="25">
        <v>2024</v>
      </c>
      <c r="Y13" s="25">
        <v>2025</v>
      </c>
      <c r="Z13" s="25">
        <v>2026</v>
      </c>
    </row>
    <row r="14" spans="1:26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8</v>
      </c>
      <c r="J14" s="1">
        <v>9</v>
      </c>
      <c r="K14" s="1">
        <v>10</v>
      </c>
      <c r="L14" s="27">
        <v>11</v>
      </c>
      <c r="M14" s="1">
        <v>12</v>
      </c>
      <c r="N14" s="1">
        <v>13</v>
      </c>
      <c r="O14" s="1">
        <v>14</v>
      </c>
      <c r="P14" s="1">
        <v>15</v>
      </c>
      <c r="Q14" s="1">
        <v>16</v>
      </c>
      <c r="R14" s="1">
        <v>17</v>
      </c>
      <c r="S14" s="1">
        <v>18</v>
      </c>
      <c r="T14" s="1">
        <v>18</v>
      </c>
      <c r="U14" s="1">
        <v>19</v>
      </c>
      <c r="V14" s="1">
        <v>20</v>
      </c>
      <c r="W14" s="1">
        <v>21</v>
      </c>
      <c r="X14" s="1">
        <v>22</v>
      </c>
      <c r="Y14" s="1">
        <v>23</v>
      </c>
      <c r="Z14" s="1">
        <v>24</v>
      </c>
    </row>
    <row r="15" spans="1:26" ht="69.75" customHeight="1">
      <c r="A15" s="91" t="s">
        <v>53</v>
      </c>
      <c r="B15" s="92"/>
      <c r="C15" s="13">
        <v>2020</v>
      </c>
      <c r="D15" s="13">
        <v>2026</v>
      </c>
      <c r="E15" s="1" t="s">
        <v>13</v>
      </c>
      <c r="F15" s="1" t="s">
        <v>13</v>
      </c>
      <c r="G15" s="1" t="s">
        <v>13</v>
      </c>
      <c r="H15" s="1" t="s">
        <v>13</v>
      </c>
      <c r="I15" s="22" t="s">
        <v>13</v>
      </c>
      <c r="J15" s="22" t="s">
        <v>13</v>
      </c>
      <c r="K15" s="22" t="s">
        <v>13</v>
      </c>
      <c r="L15" s="27" t="s">
        <v>13</v>
      </c>
      <c r="M15" s="22" t="s">
        <v>13</v>
      </c>
      <c r="N15" s="22" t="s">
        <v>13</v>
      </c>
      <c r="O15" s="22" t="s">
        <v>13</v>
      </c>
      <c r="P15" s="1" t="s">
        <v>13</v>
      </c>
      <c r="Q15" s="1" t="s">
        <v>13</v>
      </c>
      <c r="R15" s="1" t="s">
        <v>13</v>
      </c>
      <c r="S15" s="1" t="s">
        <v>13</v>
      </c>
      <c r="T15" s="1" t="s">
        <v>13</v>
      </c>
      <c r="U15" s="1" t="s">
        <v>13</v>
      </c>
      <c r="V15" s="1" t="s">
        <v>13</v>
      </c>
      <c r="W15" s="1" t="s">
        <v>13</v>
      </c>
      <c r="X15" s="1" t="s">
        <v>13</v>
      </c>
      <c r="Y15" s="1" t="s">
        <v>13</v>
      </c>
      <c r="Z15" s="1" t="s">
        <v>13</v>
      </c>
    </row>
    <row r="16" spans="1:26" ht="233.25" customHeight="1">
      <c r="A16" s="91" t="s">
        <v>70</v>
      </c>
      <c r="B16" s="92"/>
      <c r="C16" s="13">
        <v>2020</v>
      </c>
      <c r="D16" s="13">
        <v>2026</v>
      </c>
      <c r="E16" s="1" t="s">
        <v>13</v>
      </c>
      <c r="F16" s="1" t="s">
        <v>13</v>
      </c>
      <c r="G16" s="1" t="s">
        <v>13</v>
      </c>
      <c r="H16" s="1" t="s">
        <v>13</v>
      </c>
      <c r="I16" s="22" t="s">
        <v>13</v>
      </c>
      <c r="J16" s="22" t="s">
        <v>13</v>
      </c>
      <c r="K16" s="22" t="s">
        <v>13</v>
      </c>
      <c r="L16" s="27" t="s">
        <v>13</v>
      </c>
      <c r="M16" s="22" t="s">
        <v>13</v>
      </c>
      <c r="N16" s="22" t="s">
        <v>13</v>
      </c>
      <c r="O16" s="22" t="s">
        <v>13</v>
      </c>
      <c r="P16" s="1" t="s">
        <v>13</v>
      </c>
      <c r="Q16" s="1" t="s">
        <v>13</v>
      </c>
      <c r="R16" s="1" t="s">
        <v>13</v>
      </c>
      <c r="S16" s="1" t="s">
        <v>13</v>
      </c>
      <c r="T16" s="1" t="s">
        <v>13</v>
      </c>
      <c r="U16" s="1" t="s">
        <v>13</v>
      </c>
      <c r="V16" s="1" t="s">
        <v>13</v>
      </c>
      <c r="W16" s="1" t="s">
        <v>13</v>
      </c>
      <c r="X16" s="1" t="s">
        <v>13</v>
      </c>
      <c r="Y16" s="1" t="s">
        <v>13</v>
      </c>
      <c r="Z16" s="1" t="s">
        <v>13</v>
      </c>
    </row>
    <row r="17" spans="1:26" ht="63.75" customHeight="1">
      <c r="A17" s="93" t="s">
        <v>47</v>
      </c>
      <c r="B17" s="94"/>
      <c r="C17" s="13">
        <v>2020</v>
      </c>
      <c r="D17" s="13">
        <v>2026</v>
      </c>
      <c r="E17" s="1" t="s">
        <v>13</v>
      </c>
      <c r="F17" s="1" t="s">
        <v>13</v>
      </c>
      <c r="G17" s="1" t="s">
        <v>13</v>
      </c>
      <c r="H17" s="1" t="s">
        <v>13</v>
      </c>
      <c r="I17" s="22" t="s">
        <v>13</v>
      </c>
      <c r="J17" s="22" t="s">
        <v>13</v>
      </c>
      <c r="K17" s="22" t="s">
        <v>13</v>
      </c>
      <c r="L17" s="27" t="s">
        <v>13</v>
      </c>
      <c r="M17" s="22" t="s">
        <v>13</v>
      </c>
      <c r="N17" s="22" t="s">
        <v>13</v>
      </c>
      <c r="O17" s="22" t="s">
        <v>13</v>
      </c>
      <c r="P17" s="1" t="s">
        <v>13</v>
      </c>
      <c r="Q17" s="1" t="s">
        <v>13</v>
      </c>
      <c r="R17" s="1" t="s">
        <v>13</v>
      </c>
      <c r="S17" s="1" t="s">
        <v>13</v>
      </c>
      <c r="T17" s="1" t="s">
        <v>13</v>
      </c>
      <c r="U17" s="1" t="s">
        <v>13</v>
      </c>
      <c r="V17" s="1" t="s">
        <v>13</v>
      </c>
      <c r="W17" s="1" t="s">
        <v>13</v>
      </c>
      <c r="X17" s="1" t="s">
        <v>13</v>
      </c>
      <c r="Y17" s="1" t="s">
        <v>13</v>
      </c>
      <c r="Z17" s="1" t="s">
        <v>13</v>
      </c>
    </row>
    <row r="18" spans="1:26" ht="132" customHeight="1">
      <c r="A18" s="91" t="s">
        <v>14</v>
      </c>
      <c r="B18" s="92"/>
      <c r="C18" s="13">
        <v>2020</v>
      </c>
      <c r="D18" s="13">
        <v>2026</v>
      </c>
      <c r="E18" s="1" t="s">
        <v>13</v>
      </c>
      <c r="F18" s="1" t="s">
        <v>13</v>
      </c>
      <c r="G18" s="1" t="s">
        <v>13</v>
      </c>
      <c r="H18" s="1" t="s">
        <v>13</v>
      </c>
      <c r="I18" s="22" t="s">
        <v>13</v>
      </c>
      <c r="J18" s="22" t="s">
        <v>13</v>
      </c>
      <c r="K18" s="22" t="s">
        <v>13</v>
      </c>
      <c r="L18" s="27" t="s">
        <v>13</v>
      </c>
      <c r="M18" s="22" t="s">
        <v>13</v>
      </c>
      <c r="N18" s="22" t="s">
        <v>13</v>
      </c>
      <c r="O18" s="22" t="s">
        <v>13</v>
      </c>
      <c r="P18" s="1" t="s">
        <v>13</v>
      </c>
      <c r="Q18" s="1" t="s">
        <v>13</v>
      </c>
      <c r="R18" s="1" t="s">
        <v>13</v>
      </c>
      <c r="S18" s="1" t="s">
        <v>13</v>
      </c>
      <c r="T18" s="1" t="s">
        <v>13</v>
      </c>
      <c r="U18" s="1" t="s">
        <v>13</v>
      </c>
      <c r="V18" s="1" t="s">
        <v>13</v>
      </c>
      <c r="W18" s="1" t="s">
        <v>13</v>
      </c>
      <c r="X18" s="1" t="s">
        <v>13</v>
      </c>
      <c r="Y18" s="1" t="s">
        <v>13</v>
      </c>
      <c r="Z18" s="1" t="s">
        <v>13</v>
      </c>
    </row>
    <row r="19" spans="1:26" ht="32.25" customHeight="1">
      <c r="A19" s="32"/>
      <c r="B19" s="75" t="s">
        <v>15</v>
      </c>
      <c r="C19" s="53">
        <v>2020</v>
      </c>
      <c r="D19" s="53">
        <v>2026</v>
      </c>
      <c r="E19" s="56" t="s">
        <v>16</v>
      </c>
      <c r="F19" s="3" t="s">
        <v>17</v>
      </c>
      <c r="G19" s="18">
        <f>G22</f>
        <v>102250</v>
      </c>
      <c r="H19" s="8">
        <f t="shared" ref="H19:O21" si="0">H22</f>
        <v>0</v>
      </c>
      <c r="I19" s="18">
        <f t="shared" si="0"/>
        <v>1500</v>
      </c>
      <c r="J19" s="18">
        <f t="shared" si="0"/>
        <v>11500</v>
      </c>
      <c r="K19" s="18">
        <f>K22</f>
        <v>26250</v>
      </c>
      <c r="L19" s="26">
        <f t="shared" si="0"/>
        <v>0</v>
      </c>
      <c r="M19" s="8">
        <f t="shared" si="0"/>
        <v>20000</v>
      </c>
      <c r="N19" s="8">
        <f t="shared" si="0"/>
        <v>21000</v>
      </c>
      <c r="O19" s="8">
        <f t="shared" si="0"/>
        <v>22000</v>
      </c>
      <c r="P19" s="32" t="s">
        <v>13</v>
      </c>
      <c r="Q19" s="32" t="s">
        <v>13</v>
      </c>
      <c r="R19" s="32" t="s">
        <v>13</v>
      </c>
      <c r="S19" s="32" t="s">
        <v>13</v>
      </c>
      <c r="T19" s="32" t="s">
        <v>13</v>
      </c>
      <c r="U19" s="32" t="s">
        <v>13</v>
      </c>
      <c r="V19" s="32" t="s">
        <v>13</v>
      </c>
      <c r="W19" s="32" t="s">
        <v>13</v>
      </c>
      <c r="X19" s="32" t="s">
        <v>13</v>
      </c>
      <c r="Y19" s="32" t="s">
        <v>13</v>
      </c>
      <c r="Z19" s="32" t="s">
        <v>13</v>
      </c>
    </row>
    <row r="20" spans="1:26" ht="69.75" customHeight="1">
      <c r="A20" s="33"/>
      <c r="B20" s="76"/>
      <c r="C20" s="54"/>
      <c r="D20" s="54"/>
      <c r="E20" s="57"/>
      <c r="F20" s="3" t="s">
        <v>18</v>
      </c>
      <c r="G20" s="8">
        <f t="shared" ref="G20:G24" si="1">G23</f>
        <v>102250</v>
      </c>
      <c r="H20" s="8">
        <f t="shared" si="0"/>
        <v>0</v>
      </c>
      <c r="I20" s="18">
        <f t="shared" si="0"/>
        <v>1500</v>
      </c>
      <c r="J20" s="18">
        <f t="shared" si="0"/>
        <v>11500</v>
      </c>
      <c r="K20" s="18">
        <f>K23</f>
        <v>26250</v>
      </c>
      <c r="L20" s="26">
        <f t="shared" si="0"/>
        <v>0</v>
      </c>
      <c r="M20" s="18">
        <f t="shared" si="0"/>
        <v>20000</v>
      </c>
      <c r="N20" s="18">
        <f t="shared" si="0"/>
        <v>21000</v>
      </c>
      <c r="O20" s="18">
        <f t="shared" si="0"/>
        <v>22000</v>
      </c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spans="1:26" ht="67.5" customHeight="1">
      <c r="A21" s="34"/>
      <c r="B21" s="77"/>
      <c r="C21" s="55"/>
      <c r="D21" s="55"/>
      <c r="E21" s="58"/>
      <c r="F21" s="3" t="s">
        <v>19</v>
      </c>
      <c r="G21" s="8">
        <f t="shared" si="1"/>
        <v>0</v>
      </c>
      <c r="H21" s="8">
        <f t="shared" si="0"/>
        <v>0</v>
      </c>
      <c r="I21" s="18"/>
      <c r="J21" s="18"/>
      <c r="K21" s="18">
        <f t="shared" ref="K21:L24" si="2">K24</f>
        <v>0</v>
      </c>
      <c r="L21" s="26">
        <f t="shared" si="2"/>
        <v>0</v>
      </c>
      <c r="M21" s="8">
        <f t="shared" si="0"/>
        <v>0</v>
      </c>
      <c r="N21" s="8">
        <f t="shared" si="0"/>
        <v>0</v>
      </c>
      <c r="O21" s="8">
        <f t="shared" si="0"/>
        <v>0</v>
      </c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</row>
    <row r="22" spans="1:26" ht="25.5">
      <c r="A22" s="32"/>
      <c r="B22" s="75" t="s">
        <v>71</v>
      </c>
      <c r="C22" s="53">
        <v>2020</v>
      </c>
      <c r="D22" s="53">
        <v>2026</v>
      </c>
      <c r="E22" s="56" t="s">
        <v>16</v>
      </c>
      <c r="F22" s="3" t="s">
        <v>17</v>
      </c>
      <c r="G22" s="8">
        <f>G25+G28</f>
        <v>102250</v>
      </c>
      <c r="H22" s="8">
        <f>H25</f>
        <v>0</v>
      </c>
      <c r="I22" s="18">
        <f t="shared" ref="I22:J22" si="3">I25</f>
        <v>1500</v>
      </c>
      <c r="J22" s="18">
        <f t="shared" si="3"/>
        <v>11500</v>
      </c>
      <c r="K22" s="18">
        <f>K25+K28</f>
        <v>26250</v>
      </c>
      <c r="L22" s="26">
        <f t="shared" ref="L22:O22" si="4">L25+L28</f>
        <v>0</v>
      </c>
      <c r="M22" s="18">
        <f t="shared" si="4"/>
        <v>20000</v>
      </c>
      <c r="N22" s="18">
        <f t="shared" si="4"/>
        <v>21000</v>
      </c>
      <c r="O22" s="18">
        <f t="shared" si="4"/>
        <v>22000</v>
      </c>
      <c r="P22" s="32" t="s">
        <v>13</v>
      </c>
      <c r="Q22" s="32" t="s">
        <v>13</v>
      </c>
      <c r="R22" s="32" t="s">
        <v>13</v>
      </c>
      <c r="S22" s="32" t="s">
        <v>13</v>
      </c>
      <c r="T22" s="32" t="s">
        <v>13</v>
      </c>
      <c r="U22" s="32" t="s">
        <v>13</v>
      </c>
      <c r="V22" s="32" t="s">
        <v>13</v>
      </c>
      <c r="W22" s="32" t="s">
        <v>13</v>
      </c>
      <c r="X22" s="32" t="s">
        <v>13</v>
      </c>
      <c r="Y22" s="32" t="s">
        <v>13</v>
      </c>
      <c r="Z22" s="32" t="s">
        <v>13</v>
      </c>
    </row>
    <row r="23" spans="1:26" ht="102">
      <c r="A23" s="33"/>
      <c r="B23" s="76"/>
      <c r="C23" s="54"/>
      <c r="D23" s="54"/>
      <c r="E23" s="57"/>
      <c r="F23" s="3" t="s">
        <v>18</v>
      </c>
      <c r="G23" s="8">
        <f>G26+G29</f>
        <v>102250</v>
      </c>
      <c r="H23" s="8">
        <f t="shared" ref="H23:O24" si="5">H26</f>
        <v>0</v>
      </c>
      <c r="I23" s="18">
        <f>I26</f>
        <v>1500</v>
      </c>
      <c r="J23" s="18">
        <f>J26</f>
        <v>11500</v>
      </c>
      <c r="K23" s="18">
        <f>K25+K28</f>
        <v>26250</v>
      </c>
      <c r="L23" s="26">
        <f t="shared" ref="L23:O23" si="6">L25+L28</f>
        <v>0</v>
      </c>
      <c r="M23" s="18">
        <f t="shared" si="6"/>
        <v>20000</v>
      </c>
      <c r="N23" s="18">
        <f t="shared" si="6"/>
        <v>21000</v>
      </c>
      <c r="O23" s="18">
        <f t="shared" si="6"/>
        <v>22000</v>
      </c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6" ht="64.5" customHeight="1">
      <c r="A24" s="34"/>
      <c r="B24" s="77"/>
      <c r="C24" s="55"/>
      <c r="D24" s="55"/>
      <c r="E24" s="58"/>
      <c r="F24" s="3" t="s">
        <v>19</v>
      </c>
      <c r="G24" s="8">
        <f t="shared" si="1"/>
        <v>0</v>
      </c>
      <c r="H24" s="8">
        <f t="shared" si="5"/>
        <v>0</v>
      </c>
      <c r="I24" s="18">
        <f>I27</f>
        <v>0</v>
      </c>
      <c r="J24" s="18">
        <f>J27</f>
        <v>0</v>
      </c>
      <c r="K24" s="18">
        <f t="shared" si="2"/>
        <v>0</v>
      </c>
      <c r="L24" s="26">
        <f t="shared" si="2"/>
        <v>0</v>
      </c>
      <c r="M24" s="8">
        <f t="shared" si="5"/>
        <v>0</v>
      </c>
      <c r="N24" s="8">
        <f t="shared" si="5"/>
        <v>0</v>
      </c>
      <c r="O24" s="8">
        <f t="shared" si="5"/>
        <v>0</v>
      </c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6" ht="25.5">
      <c r="A25" s="32"/>
      <c r="B25" s="75" t="s">
        <v>20</v>
      </c>
      <c r="C25" s="53">
        <v>2020</v>
      </c>
      <c r="D25" s="53">
        <v>2026</v>
      </c>
      <c r="E25" s="56" t="s">
        <v>16</v>
      </c>
      <c r="F25" s="3" t="s">
        <v>17</v>
      </c>
      <c r="G25" s="8">
        <f>H25+I25+J25+K25+L25+M25+O25+N25</f>
        <v>76000</v>
      </c>
      <c r="H25" s="8">
        <v>0</v>
      </c>
      <c r="I25" s="18">
        <f>I26+I27</f>
        <v>1500</v>
      </c>
      <c r="J25" s="18">
        <f>J26+J27</f>
        <v>11500</v>
      </c>
      <c r="K25" s="18">
        <f>K26+K27</f>
        <v>0</v>
      </c>
      <c r="L25" s="26">
        <f t="shared" ref="L25:O25" si="7">L26+L27</f>
        <v>0</v>
      </c>
      <c r="M25" s="18">
        <f t="shared" si="7"/>
        <v>20000</v>
      </c>
      <c r="N25" s="18">
        <f t="shared" si="7"/>
        <v>21000</v>
      </c>
      <c r="O25" s="18">
        <f t="shared" si="7"/>
        <v>22000</v>
      </c>
      <c r="P25" s="38" t="s">
        <v>58</v>
      </c>
      <c r="Q25" s="41" t="s">
        <v>43</v>
      </c>
      <c r="R25" s="35"/>
      <c r="S25" s="102">
        <v>0</v>
      </c>
      <c r="T25" s="35">
        <v>1.5</v>
      </c>
      <c r="U25" s="44">
        <v>1.2</v>
      </c>
      <c r="V25" s="35">
        <v>1</v>
      </c>
      <c r="W25" s="35"/>
      <c r="X25" s="35">
        <v>0.5</v>
      </c>
      <c r="Y25" s="35">
        <v>0.5</v>
      </c>
      <c r="Z25" s="35">
        <v>0.5</v>
      </c>
    </row>
    <row r="26" spans="1:26" ht="103.5" customHeight="1">
      <c r="A26" s="33"/>
      <c r="B26" s="76"/>
      <c r="C26" s="54"/>
      <c r="D26" s="54"/>
      <c r="E26" s="57"/>
      <c r="F26" s="3" t="s">
        <v>18</v>
      </c>
      <c r="G26" s="8">
        <f>H26+I26+J26+K26+L26+M26+O26+N26</f>
        <v>76000</v>
      </c>
      <c r="H26" s="8">
        <v>0</v>
      </c>
      <c r="I26" s="18">
        <v>1500</v>
      </c>
      <c r="J26" s="18">
        <v>11500</v>
      </c>
      <c r="K26" s="18">
        <v>0</v>
      </c>
      <c r="L26" s="26">
        <v>0</v>
      </c>
      <c r="M26" s="18">
        <v>20000</v>
      </c>
      <c r="N26" s="18">
        <v>21000</v>
      </c>
      <c r="O26" s="18">
        <v>22000</v>
      </c>
      <c r="P26" s="39"/>
      <c r="Q26" s="42"/>
      <c r="R26" s="36"/>
      <c r="S26" s="102"/>
      <c r="T26" s="36"/>
      <c r="U26" s="45"/>
      <c r="V26" s="36"/>
      <c r="W26" s="36"/>
      <c r="X26" s="36"/>
      <c r="Y26" s="36"/>
      <c r="Z26" s="36"/>
    </row>
    <row r="27" spans="1:26" ht="65.25" customHeight="1">
      <c r="A27" s="34"/>
      <c r="B27" s="77"/>
      <c r="C27" s="55"/>
      <c r="D27" s="55"/>
      <c r="E27" s="58"/>
      <c r="F27" s="3" t="s">
        <v>19</v>
      </c>
      <c r="G27" s="8">
        <f>H27+I27+J27+K27+L27+M27+O27</f>
        <v>0</v>
      </c>
      <c r="H27" s="8"/>
      <c r="I27" s="18"/>
      <c r="J27" s="18"/>
      <c r="K27" s="18"/>
      <c r="L27" s="26"/>
      <c r="M27" s="24"/>
      <c r="N27" s="24"/>
      <c r="O27" s="24"/>
      <c r="P27" s="40"/>
      <c r="Q27" s="43"/>
      <c r="R27" s="37"/>
      <c r="S27" s="102"/>
      <c r="T27" s="37"/>
      <c r="U27" s="46"/>
      <c r="V27" s="37"/>
      <c r="W27" s="37"/>
      <c r="X27" s="37"/>
      <c r="Y27" s="37"/>
      <c r="Z27" s="37"/>
    </row>
    <row r="28" spans="1:26" ht="26.25" customHeight="1">
      <c r="A28" s="30"/>
      <c r="B28" s="75" t="s">
        <v>64</v>
      </c>
      <c r="C28" s="53">
        <v>2022</v>
      </c>
      <c r="D28" s="53">
        <v>2026</v>
      </c>
      <c r="E28" s="56" t="s">
        <v>16</v>
      </c>
      <c r="F28" s="3" t="s">
        <v>17</v>
      </c>
      <c r="G28" s="8">
        <f>I28+J28+K28+L28+M28+O28</f>
        <v>26250</v>
      </c>
      <c r="H28" s="8"/>
      <c r="I28" s="18"/>
      <c r="J28" s="18"/>
      <c r="K28" s="18">
        <f>K29+K30</f>
        <v>26250</v>
      </c>
      <c r="L28" s="26">
        <f t="shared" ref="L28:O28" si="8">L29+L30</f>
        <v>0</v>
      </c>
      <c r="M28" s="18">
        <f t="shared" si="8"/>
        <v>0</v>
      </c>
      <c r="N28" s="18">
        <f t="shared" si="8"/>
        <v>0</v>
      </c>
      <c r="O28" s="18">
        <f t="shared" si="8"/>
        <v>0</v>
      </c>
      <c r="P28" s="38" t="s">
        <v>67</v>
      </c>
      <c r="Q28" s="41" t="s">
        <v>43</v>
      </c>
      <c r="R28" s="35"/>
      <c r="S28" s="102"/>
      <c r="T28" s="35"/>
      <c r="U28" s="35"/>
      <c r="V28" s="35">
        <v>100</v>
      </c>
      <c r="W28" s="35"/>
      <c r="X28" s="35"/>
      <c r="Y28" s="35"/>
      <c r="Z28" s="35"/>
    </row>
    <row r="29" spans="1:26" ht="65.25" customHeight="1">
      <c r="A29" s="30"/>
      <c r="B29" s="76"/>
      <c r="C29" s="54"/>
      <c r="D29" s="54"/>
      <c r="E29" s="57"/>
      <c r="F29" s="3" t="s">
        <v>18</v>
      </c>
      <c r="G29" s="8">
        <f>I29+J29+K29+L29+M29+O29</f>
        <v>26250</v>
      </c>
      <c r="H29" s="8"/>
      <c r="I29" s="18"/>
      <c r="J29" s="18"/>
      <c r="K29" s="18">
        <v>26250</v>
      </c>
      <c r="L29" s="26"/>
      <c r="M29" s="8"/>
      <c r="N29" s="8"/>
      <c r="O29" s="8"/>
      <c r="P29" s="39"/>
      <c r="Q29" s="42"/>
      <c r="R29" s="36"/>
      <c r="S29" s="102"/>
      <c r="T29" s="36"/>
      <c r="U29" s="36"/>
      <c r="V29" s="36"/>
      <c r="W29" s="36"/>
      <c r="X29" s="36"/>
      <c r="Y29" s="36"/>
      <c r="Z29" s="36"/>
    </row>
    <row r="30" spans="1:26" ht="65.25" customHeight="1">
      <c r="A30" s="30"/>
      <c r="B30" s="77"/>
      <c r="C30" s="55"/>
      <c r="D30" s="55"/>
      <c r="E30" s="58"/>
      <c r="F30" s="3" t="s">
        <v>19</v>
      </c>
      <c r="G30" s="8"/>
      <c r="H30" s="8"/>
      <c r="I30" s="18"/>
      <c r="J30" s="18"/>
      <c r="K30" s="18"/>
      <c r="L30" s="26"/>
      <c r="M30" s="24"/>
      <c r="N30" s="24"/>
      <c r="O30" s="24"/>
      <c r="P30" s="40"/>
      <c r="Q30" s="43"/>
      <c r="R30" s="37"/>
      <c r="S30" s="102"/>
      <c r="T30" s="37"/>
      <c r="U30" s="37"/>
      <c r="V30" s="37"/>
      <c r="W30" s="37"/>
      <c r="X30" s="37"/>
      <c r="Y30" s="37"/>
      <c r="Z30" s="37"/>
    </row>
    <row r="31" spans="1:26" ht="25.5">
      <c r="A31" s="32"/>
      <c r="B31" s="75" t="s">
        <v>21</v>
      </c>
      <c r="C31" s="53">
        <v>2020</v>
      </c>
      <c r="D31" s="53">
        <v>2026</v>
      </c>
      <c r="E31" s="56" t="s">
        <v>16</v>
      </c>
      <c r="F31" s="3" t="s">
        <v>17</v>
      </c>
      <c r="G31" s="8">
        <f>G34</f>
        <v>525000</v>
      </c>
      <c r="H31" s="8">
        <f t="shared" ref="H31:O33" si="9">H34</f>
        <v>0</v>
      </c>
      <c r="I31" s="18">
        <f>I34</f>
        <v>21000</v>
      </c>
      <c r="J31" s="18">
        <f>J34</f>
        <v>84000</v>
      </c>
      <c r="K31" s="18">
        <f>K34</f>
        <v>84000</v>
      </c>
      <c r="L31" s="26">
        <f>L34</f>
        <v>84000</v>
      </c>
      <c r="M31" s="8">
        <f t="shared" si="9"/>
        <v>84000</v>
      </c>
      <c r="N31" s="8">
        <f t="shared" si="9"/>
        <v>84000</v>
      </c>
      <c r="O31" s="8">
        <f t="shared" si="9"/>
        <v>84000</v>
      </c>
      <c r="P31" s="32" t="s">
        <v>13</v>
      </c>
      <c r="Q31" s="32" t="s">
        <v>13</v>
      </c>
      <c r="R31" s="32" t="s">
        <v>13</v>
      </c>
      <c r="S31" s="32" t="s">
        <v>13</v>
      </c>
      <c r="T31" s="32" t="s">
        <v>13</v>
      </c>
      <c r="U31" s="32" t="s">
        <v>13</v>
      </c>
      <c r="V31" s="32" t="s">
        <v>13</v>
      </c>
      <c r="W31" s="32" t="s">
        <v>13</v>
      </c>
      <c r="X31" s="32" t="s">
        <v>13</v>
      </c>
      <c r="Y31" s="32" t="s">
        <v>13</v>
      </c>
      <c r="Z31" s="32" t="s">
        <v>13</v>
      </c>
    </row>
    <row r="32" spans="1:26" ht="105" customHeight="1">
      <c r="A32" s="33"/>
      <c r="B32" s="76"/>
      <c r="C32" s="54"/>
      <c r="D32" s="54"/>
      <c r="E32" s="57"/>
      <c r="F32" s="3" t="s">
        <v>18</v>
      </c>
      <c r="G32" s="8">
        <f>G35</f>
        <v>525000</v>
      </c>
      <c r="H32" s="8">
        <f t="shared" si="9"/>
        <v>0</v>
      </c>
      <c r="I32" s="18">
        <f>I35</f>
        <v>21000</v>
      </c>
      <c r="J32" s="18">
        <f>J35</f>
        <v>84000</v>
      </c>
      <c r="K32" s="18">
        <f t="shared" ref="K32:O33" si="10">K35</f>
        <v>84000</v>
      </c>
      <c r="L32" s="26">
        <f t="shared" si="10"/>
        <v>84000</v>
      </c>
      <c r="M32" s="18">
        <f t="shared" si="10"/>
        <v>84000</v>
      </c>
      <c r="N32" s="18">
        <f t="shared" si="9"/>
        <v>84000</v>
      </c>
      <c r="O32" s="18">
        <f t="shared" si="10"/>
        <v>84000</v>
      </c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  <row r="33" spans="1:26" ht="66" customHeight="1">
      <c r="A33" s="34"/>
      <c r="B33" s="77"/>
      <c r="C33" s="55"/>
      <c r="D33" s="55"/>
      <c r="E33" s="58"/>
      <c r="F33" s="3" t="s">
        <v>19</v>
      </c>
      <c r="G33" s="8">
        <f>G36</f>
        <v>0</v>
      </c>
      <c r="H33" s="8">
        <f t="shared" si="9"/>
        <v>0</v>
      </c>
      <c r="I33" s="18"/>
      <c r="J33" s="18"/>
      <c r="K33" s="18">
        <f>K36</f>
        <v>0</v>
      </c>
      <c r="L33" s="26">
        <f>L36</f>
        <v>0</v>
      </c>
      <c r="M33" s="8">
        <f t="shared" si="10"/>
        <v>0</v>
      </c>
      <c r="N33" s="8">
        <f t="shared" si="9"/>
        <v>0</v>
      </c>
      <c r="O33" s="8">
        <f t="shared" si="10"/>
        <v>0</v>
      </c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ht="25.5">
      <c r="A34" s="32"/>
      <c r="B34" s="75" t="s">
        <v>22</v>
      </c>
      <c r="C34" s="53">
        <v>2020</v>
      </c>
      <c r="D34" s="53">
        <v>2026</v>
      </c>
      <c r="E34" s="56" t="s">
        <v>16</v>
      </c>
      <c r="F34" s="3" t="s">
        <v>17</v>
      </c>
      <c r="G34" s="8">
        <f>G37+G40</f>
        <v>525000</v>
      </c>
      <c r="H34" s="8">
        <f t="shared" ref="H34:O36" si="11">H37+H40</f>
        <v>0</v>
      </c>
      <c r="I34" s="18">
        <f t="shared" si="11"/>
        <v>21000</v>
      </c>
      <c r="J34" s="18">
        <f t="shared" si="11"/>
        <v>84000</v>
      </c>
      <c r="K34" s="18">
        <f t="shared" si="11"/>
        <v>84000</v>
      </c>
      <c r="L34" s="26">
        <f t="shared" si="11"/>
        <v>84000</v>
      </c>
      <c r="M34" s="8">
        <f t="shared" si="11"/>
        <v>84000</v>
      </c>
      <c r="N34" s="8">
        <f t="shared" si="11"/>
        <v>84000</v>
      </c>
      <c r="O34" s="8">
        <f t="shared" si="11"/>
        <v>84000</v>
      </c>
      <c r="P34" s="32" t="s">
        <v>13</v>
      </c>
      <c r="Q34" s="32" t="s">
        <v>13</v>
      </c>
      <c r="R34" s="32" t="s">
        <v>13</v>
      </c>
      <c r="S34" s="32" t="s">
        <v>13</v>
      </c>
      <c r="T34" s="32" t="s">
        <v>13</v>
      </c>
      <c r="U34" s="32" t="s">
        <v>13</v>
      </c>
      <c r="V34" s="32" t="s">
        <v>13</v>
      </c>
      <c r="W34" s="32" t="s">
        <v>13</v>
      </c>
      <c r="X34" s="32" t="s">
        <v>13</v>
      </c>
      <c r="Y34" s="32" t="s">
        <v>13</v>
      </c>
      <c r="Z34" s="32" t="s">
        <v>13</v>
      </c>
    </row>
    <row r="35" spans="1:26" ht="102">
      <c r="A35" s="33"/>
      <c r="B35" s="76"/>
      <c r="C35" s="54"/>
      <c r="D35" s="54"/>
      <c r="E35" s="57"/>
      <c r="F35" s="3" t="s">
        <v>18</v>
      </c>
      <c r="G35" s="8">
        <f>G38+G41</f>
        <v>525000</v>
      </c>
      <c r="H35" s="8">
        <f t="shared" si="11"/>
        <v>0</v>
      </c>
      <c r="I35" s="18">
        <f t="shared" si="11"/>
        <v>21000</v>
      </c>
      <c r="J35" s="18">
        <f t="shared" si="11"/>
        <v>84000</v>
      </c>
      <c r="K35" s="18">
        <f t="shared" si="11"/>
        <v>84000</v>
      </c>
      <c r="L35" s="26">
        <f t="shared" si="11"/>
        <v>84000</v>
      </c>
      <c r="M35" s="8">
        <f t="shared" si="11"/>
        <v>84000</v>
      </c>
      <c r="N35" s="8">
        <f t="shared" si="11"/>
        <v>84000</v>
      </c>
      <c r="O35" s="8">
        <f t="shared" si="11"/>
        <v>84000</v>
      </c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</row>
    <row r="36" spans="1:26" ht="27.75" customHeight="1">
      <c r="A36" s="34"/>
      <c r="B36" s="77"/>
      <c r="C36" s="55"/>
      <c r="D36" s="55"/>
      <c r="E36" s="58"/>
      <c r="F36" s="3" t="s">
        <v>19</v>
      </c>
      <c r="G36" s="8">
        <f>G39+G42</f>
        <v>0</v>
      </c>
      <c r="H36" s="8">
        <f t="shared" si="11"/>
        <v>0</v>
      </c>
      <c r="I36" s="18">
        <f t="shared" si="11"/>
        <v>0</v>
      </c>
      <c r="J36" s="18">
        <f t="shared" si="11"/>
        <v>0</v>
      </c>
      <c r="K36" s="18">
        <f t="shared" si="11"/>
        <v>0</v>
      </c>
      <c r="L36" s="26">
        <f t="shared" si="11"/>
        <v>0</v>
      </c>
      <c r="M36" s="8">
        <f t="shared" si="11"/>
        <v>0</v>
      </c>
      <c r="N36" s="8">
        <v>0</v>
      </c>
      <c r="O36" s="8">
        <v>0</v>
      </c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ht="29.25" customHeight="1">
      <c r="A37" s="32"/>
      <c r="B37" s="75" t="s">
        <v>23</v>
      </c>
      <c r="C37" s="53">
        <v>2020</v>
      </c>
      <c r="D37" s="53">
        <v>2026</v>
      </c>
      <c r="E37" s="56" t="s">
        <v>16</v>
      </c>
      <c r="F37" s="3" t="s">
        <v>17</v>
      </c>
      <c r="G37" s="8">
        <f>H37+I37+J37+K37+L37+M37+O37+N37</f>
        <v>525000</v>
      </c>
      <c r="H37" s="8">
        <v>0</v>
      </c>
      <c r="I37" s="18">
        <f>I38+I39</f>
        <v>21000</v>
      </c>
      <c r="J37" s="18">
        <f>J38+J39</f>
        <v>84000</v>
      </c>
      <c r="K37" s="18">
        <f>K38+K39</f>
        <v>84000</v>
      </c>
      <c r="L37" s="26">
        <f>L38+L39</f>
        <v>84000</v>
      </c>
      <c r="M37" s="8">
        <f t="shared" ref="M37:O37" si="12">M38+M39</f>
        <v>84000</v>
      </c>
      <c r="N37" s="8">
        <f t="shared" si="12"/>
        <v>84000</v>
      </c>
      <c r="O37" s="8">
        <f t="shared" si="12"/>
        <v>84000</v>
      </c>
      <c r="P37" s="38" t="s">
        <v>42</v>
      </c>
      <c r="Q37" s="41" t="s">
        <v>40</v>
      </c>
      <c r="R37" s="35">
        <v>7</v>
      </c>
      <c r="S37" s="102"/>
      <c r="T37" s="35">
        <v>7</v>
      </c>
      <c r="U37" s="35">
        <v>7</v>
      </c>
      <c r="V37" s="35">
        <v>7</v>
      </c>
      <c r="W37" s="35">
        <v>7</v>
      </c>
      <c r="X37" s="35">
        <v>7</v>
      </c>
      <c r="Y37" s="35">
        <v>7</v>
      </c>
      <c r="Z37" s="35">
        <v>7</v>
      </c>
    </row>
    <row r="38" spans="1:26" ht="109.5" customHeight="1">
      <c r="A38" s="33"/>
      <c r="B38" s="76"/>
      <c r="C38" s="54"/>
      <c r="D38" s="54"/>
      <c r="E38" s="57"/>
      <c r="F38" s="3" t="s">
        <v>18</v>
      </c>
      <c r="G38" s="8">
        <f>H38+I38+J38+K38+L38+M38+O38+N38</f>
        <v>525000</v>
      </c>
      <c r="H38" s="8">
        <v>0</v>
      </c>
      <c r="I38" s="18">
        <v>21000</v>
      </c>
      <c r="J38" s="18">
        <v>84000</v>
      </c>
      <c r="K38" s="18">
        <v>84000</v>
      </c>
      <c r="L38" s="26">
        <v>84000</v>
      </c>
      <c r="M38" s="8">
        <v>84000</v>
      </c>
      <c r="N38" s="8">
        <v>84000</v>
      </c>
      <c r="O38" s="8">
        <v>84000</v>
      </c>
      <c r="P38" s="39"/>
      <c r="Q38" s="42"/>
      <c r="R38" s="36"/>
      <c r="S38" s="102">
        <v>0</v>
      </c>
      <c r="T38" s="36"/>
      <c r="U38" s="36"/>
      <c r="V38" s="36"/>
      <c r="W38" s="36"/>
      <c r="X38" s="36"/>
      <c r="Y38" s="36"/>
      <c r="Z38" s="36"/>
    </row>
    <row r="39" spans="1:26" ht="68.25" customHeight="1">
      <c r="A39" s="34"/>
      <c r="B39" s="77"/>
      <c r="C39" s="55"/>
      <c r="D39" s="55"/>
      <c r="E39" s="58"/>
      <c r="F39" s="3" t="s">
        <v>19</v>
      </c>
      <c r="G39" s="8">
        <f>H39+I39+J39+K39+L39+M39+O39</f>
        <v>0</v>
      </c>
      <c r="H39" s="8"/>
      <c r="I39" s="18"/>
      <c r="J39" s="18"/>
      <c r="K39" s="18"/>
      <c r="L39" s="26"/>
      <c r="M39" s="24"/>
      <c r="N39" s="24"/>
      <c r="O39" s="24"/>
      <c r="P39" s="40"/>
      <c r="Q39" s="43"/>
      <c r="R39" s="37"/>
      <c r="S39" s="102"/>
      <c r="T39" s="37"/>
      <c r="U39" s="37"/>
      <c r="V39" s="37"/>
      <c r="W39" s="37"/>
      <c r="X39" s="37"/>
      <c r="Y39" s="37"/>
      <c r="Z39" s="37"/>
    </row>
    <row r="40" spans="1:26" ht="26.25" customHeight="1">
      <c r="A40" s="32"/>
      <c r="B40" s="75" t="s">
        <v>24</v>
      </c>
      <c r="C40" s="53">
        <v>2020</v>
      </c>
      <c r="D40" s="53">
        <v>2026</v>
      </c>
      <c r="E40" s="56" t="s">
        <v>16</v>
      </c>
      <c r="F40" s="3" t="s">
        <v>17</v>
      </c>
      <c r="G40" s="8">
        <f>H40+I40+J40+K40+L40+M40</f>
        <v>0</v>
      </c>
      <c r="H40" s="8">
        <f t="shared" ref="H40" si="13">H41+H42</f>
        <v>0</v>
      </c>
      <c r="I40" s="18">
        <f>I41+I42</f>
        <v>0</v>
      </c>
      <c r="J40" s="18">
        <f>J41+J42</f>
        <v>0</v>
      </c>
      <c r="K40" s="18">
        <f t="shared" ref="K40:O40" si="14">K41+K42</f>
        <v>0</v>
      </c>
      <c r="L40" s="26">
        <f t="shared" si="14"/>
        <v>0</v>
      </c>
      <c r="M40" s="18">
        <f t="shared" si="14"/>
        <v>0</v>
      </c>
      <c r="N40" s="18">
        <f t="shared" si="14"/>
        <v>0</v>
      </c>
      <c r="O40" s="18">
        <f t="shared" si="14"/>
        <v>0</v>
      </c>
      <c r="P40" s="38" t="s">
        <v>41</v>
      </c>
      <c r="Q40" s="41" t="s">
        <v>40</v>
      </c>
      <c r="R40" s="32"/>
      <c r="S40" s="32"/>
      <c r="T40" s="32"/>
      <c r="U40" s="32"/>
      <c r="V40" s="32"/>
      <c r="W40" s="32"/>
      <c r="X40" s="32"/>
      <c r="Y40" s="32"/>
      <c r="Z40" s="32"/>
    </row>
    <row r="41" spans="1:26" ht="102">
      <c r="A41" s="33"/>
      <c r="B41" s="76"/>
      <c r="C41" s="54"/>
      <c r="D41" s="54"/>
      <c r="E41" s="57"/>
      <c r="F41" s="3" t="s">
        <v>18</v>
      </c>
      <c r="G41" s="8">
        <f>H41+I41+J41+K41+L41+M41</f>
        <v>0</v>
      </c>
      <c r="H41" s="8">
        <v>0</v>
      </c>
      <c r="I41" s="18">
        <v>0</v>
      </c>
      <c r="J41" s="18">
        <v>0</v>
      </c>
      <c r="K41" s="18">
        <v>0</v>
      </c>
      <c r="L41" s="26">
        <v>0</v>
      </c>
      <c r="M41" s="8">
        <v>0</v>
      </c>
      <c r="N41" s="8">
        <v>0</v>
      </c>
      <c r="O41" s="8">
        <v>0</v>
      </c>
      <c r="P41" s="39"/>
      <c r="Q41" s="42"/>
      <c r="R41" s="33"/>
      <c r="S41" s="33"/>
      <c r="T41" s="33"/>
      <c r="U41" s="33"/>
      <c r="V41" s="33"/>
      <c r="W41" s="33"/>
      <c r="X41" s="33"/>
      <c r="Y41" s="33"/>
      <c r="Z41" s="33"/>
    </row>
    <row r="42" spans="1:26" ht="63.75">
      <c r="A42" s="34"/>
      <c r="B42" s="77"/>
      <c r="C42" s="55"/>
      <c r="D42" s="55"/>
      <c r="E42" s="58"/>
      <c r="F42" s="3" t="s">
        <v>19</v>
      </c>
      <c r="G42" s="8">
        <f>H42+I42+J42+K42+L42+M42</f>
        <v>0</v>
      </c>
      <c r="H42" s="8"/>
      <c r="I42" s="18"/>
      <c r="J42" s="18"/>
      <c r="K42" s="18"/>
      <c r="L42" s="26"/>
      <c r="M42" s="24"/>
      <c r="N42" s="24"/>
      <c r="O42" s="24"/>
      <c r="P42" s="40"/>
      <c r="Q42" s="43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25.5">
      <c r="A43" s="32"/>
      <c r="B43" s="75" t="s">
        <v>25</v>
      </c>
      <c r="C43" s="53">
        <v>2020</v>
      </c>
      <c r="D43" s="53">
        <v>2026</v>
      </c>
      <c r="E43" s="56" t="s">
        <v>16</v>
      </c>
      <c r="F43" s="3" t="s">
        <v>17</v>
      </c>
      <c r="G43" s="8">
        <f>G46</f>
        <v>1419289.16</v>
      </c>
      <c r="H43" s="8">
        <f t="shared" ref="H43:O45" si="15">H46</f>
        <v>0</v>
      </c>
      <c r="I43" s="18">
        <f t="shared" si="15"/>
        <v>350058</v>
      </c>
      <c r="J43" s="18">
        <f t="shared" si="15"/>
        <v>191780.93</v>
      </c>
      <c r="K43" s="18">
        <f t="shared" si="15"/>
        <v>136200.68</v>
      </c>
      <c r="L43" s="26">
        <f t="shared" si="15"/>
        <v>141249.54999999999</v>
      </c>
      <c r="M43" s="8">
        <f t="shared" si="15"/>
        <v>200000</v>
      </c>
      <c r="N43" s="8">
        <f t="shared" si="15"/>
        <v>200000</v>
      </c>
      <c r="O43" s="8">
        <f t="shared" si="15"/>
        <v>200000</v>
      </c>
      <c r="P43" s="32" t="s">
        <v>13</v>
      </c>
      <c r="Q43" s="32" t="s">
        <v>13</v>
      </c>
      <c r="R43" s="32" t="s">
        <v>13</v>
      </c>
      <c r="S43" s="32" t="s">
        <v>13</v>
      </c>
      <c r="T43" s="32" t="s">
        <v>13</v>
      </c>
      <c r="U43" s="32" t="s">
        <v>13</v>
      </c>
      <c r="V43" s="32" t="s">
        <v>13</v>
      </c>
      <c r="W43" s="32" t="s">
        <v>13</v>
      </c>
      <c r="X43" s="32" t="s">
        <v>13</v>
      </c>
      <c r="Y43" s="32" t="s">
        <v>13</v>
      </c>
      <c r="Z43" s="32" t="s">
        <v>13</v>
      </c>
    </row>
    <row r="44" spans="1:26" ht="102">
      <c r="A44" s="33"/>
      <c r="B44" s="76"/>
      <c r="C44" s="54"/>
      <c r="D44" s="54"/>
      <c r="E44" s="57"/>
      <c r="F44" s="3" t="s">
        <v>18</v>
      </c>
      <c r="G44" s="8">
        <f>G47</f>
        <v>1419289.16</v>
      </c>
      <c r="H44" s="8">
        <f t="shared" si="15"/>
        <v>0</v>
      </c>
      <c r="I44" s="18">
        <f t="shared" si="15"/>
        <v>350058</v>
      </c>
      <c r="J44" s="18">
        <f t="shared" si="15"/>
        <v>191780.93</v>
      </c>
      <c r="K44" s="18">
        <f t="shared" si="15"/>
        <v>136200.68</v>
      </c>
      <c r="L44" s="26">
        <f t="shared" si="15"/>
        <v>141249.54999999999</v>
      </c>
      <c r="M44" s="8">
        <f t="shared" si="15"/>
        <v>200000</v>
      </c>
      <c r="N44" s="8">
        <f t="shared" si="15"/>
        <v>200000</v>
      </c>
      <c r="O44" s="8">
        <f t="shared" si="15"/>
        <v>200000</v>
      </c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</row>
    <row r="45" spans="1:26" ht="63.75">
      <c r="A45" s="34"/>
      <c r="B45" s="77"/>
      <c r="C45" s="55"/>
      <c r="D45" s="55"/>
      <c r="E45" s="58"/>
      <c r="F45" s="3" t="s">
        <v>19</v>
      </c>
      <c r="G45" s="8">
        <f>G48</f>
        <v>0</v>
      </c>
      <c r="H45" s="8">
        <f t="shared" si="15"/>
        <v>0</v>
      </c>
      <c r="I45" s="18"/>
      <c r="J45" s="18"/>
      <c r="K45" s="18">
        <f t="shared" si="15"/>
        <v>0</v>
      </c>
      <c r="L45" s="26"/>
      <c r="M45" s="24"/>
      <c r="N45" s="24"/>
      <c r="O45" s="2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29.25" customHeight="1">
      <c r="A46" s="32"/>
      <c r="B46" s="75" t="s">
        <v>26</v>
      </c>
      <c r="C46" s="53">
        <v>2020</v>
      </c>
      <c r="D46" s="53">
        <v>2026</v>
      </c>
      <c r="E46" s="56" t="s">
        <v>16</v>
      </c>
      <c r="F46" s="3" t="s">
        <v>17</v>
      </c>
      <c r="G46" s="8">
        <f>H46+I46+J46+K46+L46+M46+O46+N46</f>
        <v>1419289.16</v>
      </c>
      <c r="H46" s="8">
        <f t="shared" ref="H46" si="16">H47+H48</f>
        <v>0</v>
      </c>
      <c r="I46" s="18">
        <f>I47+I48</f>
        <v>350058</v>
      </c>
      <c r="J46" s="18">
        <f>J47+J48</f>
        <v>191780.93</v>
      </c>
      <c r="K46" s="18">
        <f>K47+K48</f>
        <v>136200.68</v>
      </c>
      <c r="L46" s="26">
        <f>L47+L48</f>
        <v>141249.54999999999</v>
      </c>
      <c r="M46" s="8">
        <f t="shared" ref="M46:O46" si="17">M47+M48</f>
        <v>200000</v>
      </c>
      <c r="N46" s="8">
        <f t="shared" si="17"/>
        <v>200000</v>
      </c>
      <c r="O46" s="8">
        <f t="shared" si="17"/>
        <v>200000</v>
      </c>
      <c r="P46" s="38" t="s">
        <v>59</v>
      </c>
      <c r="Q46" s="41" t="s">
        <v>43</v>
      </c>
      <c r="R46" s="35">
        <v>100</v>
      </c>
      <c r="S46" s="102">
        <v>0</v>
      </c>
      <c r="T46" s="35">
        <v>100</v>
      </c>
      <c r="U46" s="44">
        <v>100</v>
      </c>
      <c r="V46" s="35">
        <v>100</v>
      </c>
      <c r="W46" s="35">
        <v>100</v>
      </c>
      <c r="X46" s="35">
        <v>100</v>
      </c>
      <c r="Y46" s="35">
        <v>100</v>
      </c>
      <c r="Z46" s="35">
        <v>100</v>
      </c>
    </row>
    <row r="47" spans="1:26" ht="102">
      <c r="A47" s="33"/>
      <c r="B47" s="76"/>
      <c r="C47" s="54"/>
      <c r="D47" s="54"/>
      <c r="E47" s="57"/>
      <c r="F47" s="3" t="s">
        <v>18</v>
      </c>
      <c r="G47" s="8">
        <f>H47+I47+J47+K47+L47+M47+O47+N47</f>
        <v>1419289.16</v>
      </c>
      <c r="H47" s="8">
        <v>0</v>
      </c>
      <c r="I47" s="18">
        <v>350058</v>
      </c>
      <c r="J47" s="18">
        <v>191780.93</v>
      </c>
      <c r="K47" s="18">
        <v>136200.68</v>
      </c>
      <c r="L47" s="26">
        <v>141249.54999999999</v>
      </c>
      <c r="M47" s="8">
        <v>200000</v>
      </c>
      <c r="N47" s="8">
        <v>200000</v>
      </c>
      <c r="O47" s="8">
        <v>200000</v>
      </c>
      <c r="P47" s="39"/>
      <c r="Q47" s="42"/>
      <c r="R47" s="36"/>
      <c r="S47" s="102"/>
      <c r="T47" s="36"/>
      <c r="U47" s="45"/>
      <c r="V47" s="36"/>
      <c r="W47" s="36"/>
      <c r="X47" s="36"/>
      <c r="Y47" s="36"/>
      <c r="Z47" s="36"/>
    </row>
    <row r="48" spans="1:26" ht="63.75">
      <c r="A48" s="34"/>
      <c r="B48" s="77"/>
      <c r="C48" s="55"/>
      <c r="D48" s="55"/>
      <c r="E48" s="58"/>
      <c r="F48" s="3" t="s">
        <v>19</v>
      </c>
      <c r="G48" s="8">
        <f>H48+I48+J48+K48+L48+M48+O48</f>
        <v>0</v>
      </c>
      <c r="H48" s="8"/>
      <c r="I48" s="18"/>
      <c r="J48" s="18"/>
      <c r="K48" s="18"/>
      <c r="L48" s="26"/>
      <c r="M48" s="24"/>
      <c r="N48" s="24"/>
      <c r="O48" s="24"/>
      <c r="P48" s="40"/>
      <c r="Q48" s="43"/>
      <c r="R48" s="37"/>
      <c r="S48" s="102"/>
      <c r="T48" s="37"/>
      <c r="U48" s="46"/>
      <c r="V48" s="37"/>
      <c r="W48" s="37"/>
      <c r="X48" s="37"/>
      <c r="Y48" s="37"/>
      <c r="Z48" s="37"/>
    </row>
    <row r="49" spans="1:26" ht="25.5">
      <c r="A49" s="32"/>
      <c r="B49" s="69" t="s">
        <v>27</v>
      </c>
      <c r="C49" s="53">
        <v>2020</v>
      </c>
      <c r="D49" s="53">
        <v>2026</v>
      </c>
      <c r="E49" s="56" t="s">
        <v>16</v>
      </c>
      <c r="F49" s="9" t="s">
        <v>17</v>
      </c>
      <c r="G49" s="11">
        <f>G43+G34+G22</f>
        <v>2046539.16</v>
      </c>
      <c r="H49" s="11">
        <f t="shared" ref="H49:O50" si="18">H43+H34+H22</f>
        <v>0</v>
      </c>
      <c r="I49" s="19">
        <f t="shared" si="18"/>
        <v>372558</v>
      </c>
      <c r="J49" s="19">
        <f t="shared" si="18"/>
        <v>287280.93</v>
      </c>
      <c r="K49" s="19">
        <f t="shared" si="18"/>
        <v>246450.68</v>
      </c>
      <c r="L49" s="29">
        <f t="shared" si="18"/>
        <v>225249.55</v>
      </c>
      <c r="M49" s="11">
        <f t="shared" si="18"/>
        <v>304000</v>
      </c>
      <c r="N49" s="11">
        <f t="shared" si="18"/>
        <v>305000</v>
      </c>
      <c r="O49" s="11">
        <f t="shared" si="18"/>
        <v>306000</v>
      </c>
      <c r="P49" s="32" t="s">
        <v>13</v>
      </c>
      <c r="Q49" s="32" t="s">
        <v>13</v>
      </c>
      <c r="R49" s="32" t="s">
        <v>13</v>
      </c>
      <c r="S49" s="32" t="s">
        <v>13</v>
      </c>
      <c r="T49" s="32" t="s">
        <v>13</v>
      </c>
      <c r="U49" s="32" t="s">
        <v>13</v>
      </c>
      <c r="V49" s="32" t="s">
        <v>13</v>
      </c>
      <c r="W49" s="32" t="s">
        <v>13</v>
      </c>
      <c r="X49" s="32" t="s">
        <v>13</v>
      </c>
      <c r="Y49" s="32" t="s">
        <v>13</v>
      </c>
      <c r="Z49" s="32" t="s">
        <v>13</v>
      </c>
    </row>
    <row r="50" spans="1:26" ht="102">
      <c r="A50" s="33"/>
      <c r="B50" s="70"/>
      <c r="C50" s="54"/>
      <c r="D50" s="54"/>
      <c r="E50" s="57"/>
      <c r="F50" s="3" t="s">
        <v>18</v>
      </c>
      <c r="G50" s="8">
        <f>G44+G35+G23</f>
        <v>2046539.16</v>
      </c>
      <c r="H50" s="8">
        <f t="shared" si="18"/>
        <v>0</v>
      </c>
      <c r="I50" s="18">
        <f t="shared" si="18"/>
        <v>372558</v>
      </c>
      <c r="J50" s="18">
        <f t="shared" si="18"/>
        <v>287280.93</v>
      </c>
      <c r="K50" s="18">
        <f>K44+K35+K23</f>
        <v>246450.68</v>
      </c>
      <c r="L50" s="26">
        <f t="shared" si="18"/>
        <v>225249.55</v>
      </c>
      <c r="M50" s="8">
        <f t="shared" si="18"/>
        <v>304000</v>
      </c>
      <c r="N50" s="8">
        <f t="shared" si="18"/>
        <v>305000</v>
      </c>
      <c r="O50" s="8">
        <f t="shared" si="18"/>
        <v>306000</v>
      </c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26" ht="63.75">
      <c r="A51" s="34"/>
      <c r="B51" s="71"/>
      <c r="C51" s="55"/>
      <c r="D51" s="55"/>
      <c r="E51" s="58"/>
      <c r="F51" s="3" t="s">
        <v>19</v>
      </c>
      <c r="G51" s="8">
        <f>G45+G36+G24</f>
        <v>0</v>
      </c>
      <c r="H51" s="8">
        <f>H45+H36+H24</f>
        <v>0</v>
      </c>
      <c r="I51" s="18"/>
      <c r="J51" s="18"/>
      <c r="K51" s="18">
        <f>K45+K36+K24</f>
        <v>0</v>
      </c>
      <c r="L51" s="26"/>
      <c r="M51" s="24"/>
      <c r="N51" s="24"/>
      <c r="O51" s="2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spans="1:26" ht="38.25" customHeight="1">
      <c r="A52" s="93" t="s">
        <v>48</v>
      </c>
      <c r="B52" s="94"/>
      <c r="C52" s="13">
        <v>2020</v>
      </c>
      <c r="D52" s="13">
        <v>2026</v>
      </c>
      <c r="E52" s="1" t="s">
        <v>13</v>
      </c>
      <c r="F52" s="1" t="s">
        <v>13</v>
      </c>
      <c r="G52" s="1" t="s">
        <v>13</v>
      </c>
      <c r="H52" s="1" t="s">
        <v>13</v>
      </c>
      <c r="I52" s="1" t="s">
        <v>13</v>
      </c>
      <c r="J52" s="1" t="s">
        <v>13</v>
      </c>
      <c r="K52" s="1" t="s">
        <v>13</v>
      </c>
      <c r="L52" s="27" t="s">
        <v>13</v>
      </c>
      <c r="M52" s="1" t="s">
        <v>13</v>
      </c>
      <c r="N52" s="1" t="s">
        <v>13</v>
      </c>
      <c r="O52" s="1" t="s">
        <v>13</v>
      </c>
      <c r="P52" s="1" t="s">
        <v>13</v>
      </c>
      <c r="Q52" s="1" t="s">
        <v>13</v>
      </c>
      <c r="R52" s="1" t="s">
        <v>13</v>
      </c>
      <c r="S52" s="1" t="s">
        <v>13</v>
      </c>
      <c r="T52" s="1" t="s">
        <v>13</v>
      </c>
      <c r="U52" s="1" t="s">
        <v>13</v>
      </c>
      <c r="V52" s="1" t="s">
        <v>13</v>
      </c>
      <c r="W52" s="1" t="s">
        <v>13</v>
      </c>
      <c r="X52" s="1" t="s">
        <v>13</v>
      </c>
      <c r="Y52" s="1" t="s">
        <v>13</v>
      </c>
      <c r="Z52" s="1" t="s">
        <v>13</v>
      </c>
    </row>
    <row r="53" spans="1:26" ht="90.75" customHeight="1">
      <c r="A53" s="91" t="s">
        <v>54</v>
      </c>
      <c r="B53" s="92"/>
      <c r="C53" s="13">
        <v>2020</v>
      </c>
      <c r="D53" s="13">
        <v>2026</v>
      </c>
      <c r="E53" s="1" t="s">
        <v>13</v>
      </c>
      <c r="F53" s="1" t="s">
        <v>13</v>
      </c>
      <c r="G53" s="1" t="s">
        <v>13</v>
      </c>
      <c r="H53" s="1" t="s">
        <v>13</v>
      </c>
      <c r="I53" s="1" t="s">
        <v>13</v>
      </c>
      <c r="J53" s="1" t="s">
        <v>13</v>
      </c>
      <c r="K53" s="1" t="s">
        <v>13</v>
      </c>
      <c r="L53" s="27" t="s">
        <v>13</v>
      </c>
      <c r="M53" s="1" t="s">
        <v>13</v>
      </c>
      <c r="N53" s="1" t="s">
        <v>13</v>
      </c>
      <c r="O53" s="1" t="s">
        <v>13</v>
      </c>
      <c r="P53" s="1" t="s">
        <v>13</v>
      </c>
      <c r="Q53" s="1" t="s">
        <v>13</v>
      </c>
      <c r="R53" s="1" t="s">
        <v>13</v>
      </c>
      <c r="S53" s="1" t="s">
        <v>13</v>
      </c>
      <c r="T53" s="1" t="s">
        <v>13</v>
      </c>
      <c r="U53" s="1" t="s">
        <v>13</v>
      </c>
      <c r="V53" s="1" t="s">
        <v>13</v>
      </c>
      <c r="W53" s="1" t="s">
        <v>13</v>
      </c>
      <c r="X53" s="1" t="s">
        <v>13</v>
      </c>
      <c r="Y53" s="1" t="s">
        <v>13</v>
      </c>
      <c r="Z53" s="1" t="s">
        <v>13</v>
      </c>
    </row>
    <row r="54" spans="1:26" ht="25.5">
      <c r="A54" s="32"/>
      <c r="B54" s="75" t="s">
        <v>28</v>
      </c>
      <c r="C54" s="53">
        <v>2020</v>
      </c>
      <c r="D54" s="53">
        <v>2026</v>
      </c>
      <c r="E54" s="56" t="s">
        <v>16</v>
      </c>
      <c r="F54" s="3" t="s">
        <v>17</v>
      </c>
      <c r="G54" s="8">
        <f>G57</f>
        <v>2045228.01</v>
      </c>
      <c r="H54" s="8">
        <f t="shared" ref="H54:O56" si="19">H57</f>
        <v>0</v>
      </c>
      <c r="I54" s="18">
        <f t="shared" si="19"/>
        <v>167708</v>
      </c>
      <c r="J54" s="18">
        <f t="shared" si="19"/>
        <v>236323</v>
      </c>
      <c r="K54" s="18">
        <f t="shared" si="19"/>
        <v>349978.31</v>
      </c>
      <c r="L54" s="26">
        <f t="shared" si="19"/>
        <v>251218.7</v>
      </c>
      <c r="M54" s="8">
        <f t="shared" si="19"/>
        <v>440000</v>
      </c>
      <c r="N54" s="8">
        <f t="shared" si="19"/>
        <v>300000</v>
      </c>
      <c r="O54" s="8">
        <f t="shared" si="19"/>
        <v>300000</v>
      </c>
      <c r="P54" s="32" t="s">
        <v>13</v>
      </c>
      <c r="Q54" s="32" t="s">
        <v>13</v>
      </c>
      <c r="R54" s="32" t="s">
        <v>13</v>
      </c>
      <c r="S54" s="32" t="s">
        <v>13</v>
      </c>
      <c r="T54" s="32" t="s">
        <v>13</v>
      </c>
      <c r="U54" s="32" t="s">
        <v>13</v>
      </c>
      <c r="V54" s="32" t="s">
        <v>13</v>
      </c>
      <c r="W54" s="32" t="s">
        <v>13</v>
      </c>
      <c r="X54" s="32" t="s">
        <v>13</v>
      </c>
      <c r="Y54" s="32" t="s">
        <v>13</v>
      </c>
      <c r="Z54" s="32" t="s">
        <v>13</v>
      </c>
    </row>
    <row r="55" spans="1:26" ht="102">
      <c r="A55" s="33"/>
      <c r="B55" s="76"/>
      <c r="C55" s="54"/>
      <c r="D55" s="54"/>
      <c r="E55" s="57"/>
      <c r="F55" s="3" t="s">
        <v>18</v>
      </c>
      <c r="G55" s="8">
        <f>G58</f>
        <v>2045228.01</v>
      </c>
      <c r="H55" s="8">
        <f t="shared" si="19"/>
        <v>0</v>
      </c>
      <c r="I55" s="18">
        <f t="shared" si="19"/>
        <v>167708</v>
      </c>
      <c r="J55" s="18">
        <f t="shared" si="19"/>
        <v>236323</v>
      </c>
      <c r="K55" s="18">
        <f t="shared" si="19"/>
        <v>349978.31</v>
      </c>
      <c r="L55" s="26">
        <f t="shared" si="19"/>
        <v>251218.7</v>
      </c>
      <c r="M55" s="8">
        <f t="shared" si="19"/>
        <v>440000</v>
      </c>
      <c r="N55" s="8">
        <f t="shared" si="19"/>
        <v>300000</v>
      </c>
      <c r="O55" s="8">
        <f t="shared" si="19"/>
        <v>300000</v>
      </c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</row>
    <row r="56" spans="1:26" ht="63.75">
      <c r="A56" s="34"/>
      <c r="B56" s="77"/>
      <c r="C56" s="55"/>
      <c r="D56" s="55"/>
      <c r="E56" s="58"/>
      <c r="F56" s="3" t="s">
        <v>19</v>
      </c>
      <c r="G56" s="8">
        <f>G59</f>
        <v>0</v>
      </c>
      <c r="H56" s="8">
        <f t="shared" si="19"/>
        <v>0</v>
      </c>
      <c r="I56" s="18"/>
      <c r="J56" s="18"/>
      <c r="K56" s="18">
        <f>K59</f>
        <v>0</v>
      </c>
      <c r="L56" s="26">
        <f>L59</f>
        <v>0</v>
      </c>
      <c r="M56" s="8">
        <f t="shared" si="19"/>
        <v>0</v>
      </c>
      <c r="N56" s="8">
        <f t="shared" si="19"/>
        <v>0</v>
      </c>
      <c r="O56" s="8">
        <f t="shared" si="19"/>
        <v>0</v>
      </c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</row>
    <row r="57" spans="1:26" ht="25.5">
      <c r="A57" s="32"/>
      <c r="B57" s="75" t="s">
        <v>29</v>
      </c>
      <c r="C57" s="53">
        <v>2020</v>
      </c>
      <c r="D57" s="53">
        <v>2026</v>
      </c>
      <c r="E57" s="56" t="s">
        <v>16</v>
      </c>
      <c r="F57" s="3" t="s">
        <v>17</v>
      </c>
      <c r="G57" s="8">
        <f>G60+G63</f>
        <v>2045228.01</v>
      </c>
      <c r="H57" s="8">
        <f t="shared" ref="H57:O59" si="20">H60+H63</f>
        <v>0</v>
      </c>
      <c r="I57" s="18">
        <f t="shared" si="20"/>
        <v>167708</v>
      </c>
      <c r="J57" s="18">
        <f t="shared" si="20"/>
        <v>236323</v>
      </c>
      <c r="K57" s="18">
        <f t="shared" si="20"/>
        <v>349978.31</v>
      </c>
      <c r="L57" s="26">
        <f t="shared" si="20"/>
        <v>251218.7</v>
      </c>
      <c r="M57" s="8">
        <f t="shared" si="20"/>
        <v>440000</v>
      </c>
      <c r="N57" s="8">
        <f t="shared" si="20"/>
        <v>300000</v>
      </c>
      <c r="O57" s="8">
        <f t="shared" si="20"/>
        <v>300000</v>
      </c>
      <c r="P57" s="32" t="s">
        <v>13</v>
      </c>
      <c r="Q57" s="32" t="s">
        <v>13</v>
      </c>
      <c r="R57" s="32" t="s">
        <v>13</v>
      </c>
      <c r="S57" s="32" t="s">
        <v>13</v>
      </c>
      <c r="T57" s="32" t="s">
        <v>13</v>
      </c>
      <c r="U57" s="32" t="s">
        <v>13</v>
      </c>
      <c r="V57" s="32" t="s">
        <v>13</v>
      </c>
      <c r="W57" s="32" t="s">
        <v>13</v>
      </c>
      <c r="X57" s="32" t="s">
        <v>13</v>
      </c>
      <c r="Y57" s="32" t="s">
        <v>13</v>
      </c>
      <c r="Z57" s="32" t="s">
        <v>13</v>
      </c>
    </row>
    <row r="58" spans="1:26" ht="102">
      <c r="A58" s="33"/>
      <c r="B58" s="76"/>
      <c r="C58" s="54"/>
      <c r="D58" s="54"/>
      <c r="E58" s="57"/>
      <c r="F58" s="3" t="s">
        <v>18</v>
      </c>
      <c r="G58" s="8">
        <f>G61+G64</f>
        <v>2045228.01</v>
      </c>
      <c r="H58" s="8">
        <f t="shared" si="20"/>
        <v>0</v>
      </c>
      <c r="I58" s="18">
        <f t="shared" si="20"/>
        <v>167708</v>
      </c>
      <c r="J58" s="18">
        <f t="shared" si="20"/>
        <v>236323</v>
      </c>
      <c r="K58" s="18">
        <f t="shared" si="20"/>
        <v>349978.31</v>
      </c>
      <c r="L58" s="26">
        <f>L61+L64</f>
        <v>251218.7</v>
      </c>
      <c r="M58" s="8">
        <f t="shared" si="20"/>
        <v>440000</v>
      </c>
      <c r="N58" s="8">
        <f t="shared" si="20"/>
        <v>300000</v>
      </c>
      <c r="O58" s="8">
        <f t="shared" si="20"/>
        <v>300000</v>
      </c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</row>
    <row r="59" spans="1:26" ht="63.75">
      <c r="A59" s="34"/>
      <c r="B59" s="77"/>
      <c r="C59" s="55"/>
      <c r="D59" s="55"/>
      <c r="E59" s="58"/>
      <c r="F59" s="3" t="s">
        <v>19</v>
      </c>
      <c r="G59" s="8">
        <f>G62+G65</f>
        <v>0</v>
      </c>
      <c r="H59" s="8">
        <f t="shared" si="20"/>
        <v>0</v>
      </c>
      <c r="I59" s="18"/>
      <c r="J59" s="18"/>
      <c r="K59" s="18">
        <f>K62+K65</f>
        <v>0</v>
      </c>
      <c r="L59" s="26">
        <f>L62+L65</f>
        <v>0</v>
      </c>
      <c r="M59" s="8">
        <f t="shared" si="20"/>
        <v>0</v>
      </c>
      <c r="N59" s="8">
        <v>0</v>
      </c>
      <c r="O59" s="8">
        <v>0</v>
      </c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</row>
    <row r="60" spans="1:26" ht="28.5" customHeight="1">
      <c r="A60" s="32"/>
      <c r="B60" s="75" t="s">
        <v>55</v>
      </c>
      <c r="C60" s="53">
        <v>2020</v>
      </c>
      <c r="D60" s="53">
        <v>2026</v>
      </c>
      <c r="E60" s="56" t="s">
        <v>16</v>
      </c>
      <c r="F60" s="3" t="s">
        <v>17</v>
      </c>
      <c r="G60" s="8">
        <f>H60+I60+J60+K60+L60+M60+O60+N60</f>
        <v>1454874.21</v>
      </c>
      <c r="H60" s="8">
        <f t="shared" ref="H60" si="21">H61+H62</f>
        <v>0</v>
      </c>
      <c r="I60" s="18">
        <f>I61+I62</f>
        <v>95673</v>
      </c>
      <c r="J60" s="18">
        <f>J61+J62</f>
        <v>166523</v>
      </c>
      <c r="K60" s="18">
        <f>K61+K62</f>
        <v>284528.31</v>
      </c>
      <c r="L60" s="26">
        <f>L61+L62</f>
        <v>176719.7</v>
      </c>
      <c r="M60" s="8">
        <f t="shared" ref="M60:O60" si="22">M61+M62</f>
        <v>251430.2</v>
      </c>
      <c r="N60" s="8">
        <f t="shared" si="22"/>
        <v>240000</v>
      </c>
      <c r="O60" s="8">
        <f t="shared" si="22"/>
        <v>240000</v>
      </c>
      <c r="P60" s="38" t="s">
        <v>63</v>
      </c>
      <c r="Q60" s="41" t="s">
        <v>39</v>
      </c>
      <c r="R60" s="35"/>
      <c r="S60" s="102">
        <v>12</v>
      </c>
      <c r="T60" s="35">
        <v>26</v>
      </c>
      <c r="U60" s="44">
        <v>31</v>
      </c>
      <c r="V60" s="35">
        <v>32</v>
      </c>
      <c r="W60" s="35">
        <v>33</v>
      </c>
      <c r="X60" s="35">
        <v>34</v>
      </c>
      <c r="Y60" s="35">
        <v>35</v>
      </c>
      <c r="Z60" s="35">
        <v>35</v>
      </c>
    </row>
    <row r="61" spans="1:26" ht="102">
      <c r="A61" s="33"/>
      <c r="B61" s="76"/>
      <c r="C61" s="54"/>
      <c r="D61" s="54"/>
      <c r="E61" s="57"/>
      <c r="F61" s="3" t="s">
        <v>18</v>
      </c>
      <c r="G61" s="8">
        <f>H61+I61+J61+K61+L61+M61+O61+N61</f>
        <v>1454874.21</v>
      </c>
      <c r="H61" s="8">
        <v>0</v>
      </c>
      <c r="I61" s="18">
        <v>95673</v>
      </c>
      <c r="J61" s="18">
        <v>166523</v>
      </c>
      <c r="K61" s="18">
        <v>284528.31</v>
      </c>
      <c r="L61" s="26">
        <v>176719.7</v>
      </c>
      <c r="M61" s="8">
        <v>251430.2</v>
      </c>
      <c r="N61" s="8">
        <v>240000</v>
      </c>
      <c r="O61" s="8">
        <v>240000</v>
      </c>
      <c r="P61" s="39"/>
      <c r="Q61" s="42"/>
      <c r="R61" s="36"/>
      <c r="S61" s="102"/>
      <c r="T61" s="36"/>
      <c r="U61" s="45"/>
      <c r="V61" s="36"/>
      <c r="W61" s="36"/>
      <c r="X61" s="36"/>
      <c r="Y61" s="36"/>
      <c r="Z61" s="36"/>
    </row>
    <row r="62" spans="1:26" ht="63.75">
      <c r="A62" s="34"/>
      <c r="B62" s="77"/>
      <c r="C62" s="55"/>
      <c r="D62" s="55"/>
      <c r="E62" s="58"/>
      <c r="F62" s="3" t="s">
        <v>19</v>
      </c>
      <c r="G62" s="8">
        <f>H62+I62+J62+K62+L62+M62+O62</f>
        <v>0</v>
      </c>
      <c r="H62" s="8"/>
      <c r="I62" s="18"/>
      <c r="J62" s="18"/>
      <c r="K62" s="18"/>
      <c r="L62" s="26"/>
      <c r="M62" s="24"/>
      <c r="N62" s="24"/>
      <c r="O62" s="24"/>
      <c r="P62" s="40"/>
      <c r="Q62" s="43"/>
      <c r="R62" s="37"/>
      <c r="S62" s="102"/>
      <c r="T62" s="37"/>
      <c r="U62" s="46"/>
      <c r="V62" s="37"/>
      <c r="W62" s="37"/>
      <c r="X62" s="37"/>
      <c r="Y62" s="37"/>
      <c r="Z62" s="37"/>
    </row>
    <row r="63" spans="1:26" ht="29.25" customHeight="1">
      <c r="A63" s="32"/>
      <c r="B63" s="75" t="s">
        <v>30</v>
      </c>
      <c r="C63" s="53">
        <v>2020</v>
      </c>
      <c r="D63" s="53">
        <v>2026</v>
      </c>
      <c r="E63" s="56" t="s">
        <v>16</v>
      </c>
      <c r="F63" s="3" t="s">
        <v>17</v>
      </c>
      <c r="G63" s="8">
        <f>H63+I63+J63+K63+L63+M63+O63+N63</f>
        <v>590353.80000000005</v>
      </c>
      <c r="H63" s="8">
        <f t="shared" ref="H63" si="23">H64+H65</f>
        <v>0</v>
      </c>
      <c r="I63" s="18">
        <f>I64+I65</f>
        <v>72035</v>
      </c>
      <c r="J63" s="18">
        <f>J64+J65</f>
        <v>69800</v>
      </c>
      <c r="K63" s="18">
        <f>K64+K65</f>
        <v>65450</v>
      </c>
      <c r="L63" s="26">
        <f>L64+L65</f>
        <v>74499</v>
      </c>
      <c r="M63" s="8">
        <f t="shared" ref="M63:O63" si="24">M64+M65</f>
        <v>188569.8</v>
      </c>
      <c r="N63" s="8">
        <f t="shared" si="24"/>
        <v>60000</v>
      </c>
      <c r="O63" s="8">
        <f t="shared" si="24"/>
        <v>60000</v>
      </c>
      <c r="P63" s="38" t="s">
        <v>60</v>
      </c>
      <c r="Q63" s="35" t="s">
        <v>43</v>
      </c>
      <c r="R63" s="35"/>
      <c r="S63" s="102">
        <v>0</v>
      </c>
      <c r="T63" s="35">
        <v>75</v>
      </c>
      <c r="U63" s="44">
        <v>75</v>
      </c>
      <c r="V63" s="35">
        <v>80</v>
      </c>
      <c r="W63" s="35">
        <v>80</v>
      </c>
      <c r="X63" s="35">
        <v>80</v>
      </c>
      <c r="Y63" s="35">
        <v>80</v>
      </c>
      <c r="Z63" s="35">
        <v>80</v>
      </c>
    </row>
    <row r="64" spans="1:26" ht="102">
      <c r="A64" s="33"/>
      <c r="B64" s="76"/>
      <c r="C64" s="54"/>
      <c r="D64" s="54"/>
      <c r="E64" s="57"/>
      <c r="F64" s="3" t="s">
        <v>18</v>
      </c>
      <c r="G64" s="8">
        <f>H64+I64+J64+K64+L64+M64+O64+N64</f>
        <v>590353.80000000005</v>
      </c>
      <c r="H64" s="8">
        <v>0</v>
      </c>
      <c r="I64" s="18">
        <v>72035</v>
      </c>
      <c r="J64" s="18">
        <v>69800</v>
      </c>
      <c r="K64" s="18">
        <v>65450</v>
      </c>
      <c r="L64" s="26">
        <v>74499</v>
      </c>
      <c r="M64" s="8">
        <v>188569.8</v>
      </c>
      <c r="N64" s="8">
        <v>60000</v>
      </c>
      <c r="O64" s="8">
        <v>60000</v>
      </c>
      <c r="P64" s="39"/>
      <c r="Q64" s="36"/>
      <c r="R64" s="36"/>
      <c r="S64" s="102"/>
      <c r="T64" s="36"/>
      <c r="U64" s="45"/>
      <c r="V64" s="36"/>
      <c r="W64" s="36"/>
      <c r="X64" s="36"/>
      <c r="Y64" s="36"/>
      <c r="Z64" s="36"/>
    </row>
    <row r="65" spans="1:26" ht="63.75">
      <c r="A65" s="34"/>
      <c r="B65" s="77"/>
      <c r="C65" s="55"/>
      <c r="D65" s="55"/>
      <c r="E65" s="58"/>
      <c r="F65" s="3" t="s">
        <v>19</v>
      </c>
      <c r="G65" s="8">
        <f>H65+I65+J65+K65+L65+M65</f>
        <v>0</v>
      </c>
      <c r="H65" s="8"/>
      <c r="I65" s="18"/>
      <c r="J65" s="18"/>
      <c r="K65" s="18"/>
      <c r="L65" s="26"/>
      <c r="M65" s="24"/>
      <c r="N65" s="24"/>
      <c r="O65" s="24"/>
      <c r="P65" s="40"/>
      <c r="Q65" s="37"/>
      <c r="R65" s="37"/>
      <c r="S65" s="102"/>
      <c r="T65" s="37"/>
      <c r="U65" s="46"/>
      <c r="V65" s="37"/>
      <c r="W65" s="37"/>
      <c r="X65" s="37"/>
      <c r="Y65" s="37"/>
      <c r="Z65" s="37"/>
    </row>
    <row r="66" spans="1:26" ht="25.5">
      <c r="A66" s="32"/>
      <c r="B66" s="69" t="s">
        <v>31</v>
      </c>
      <c r="C66" s="53">
        <v>2020</v>
      </c>
      <c r="D66" s="53">
        <v>2026</v>
      </c>
      <c r="E66" s="56" t="s">
        <v>16</v>
      </c>
      <c r="F66" s="9" t="s">
        <v>17</v>
      </c>
      <c r="G66" s="11">
        <f>G54</f>
        <v>2045228.01</v>
      </c>
      <c r="H66" s="11">
        <f t="shared" ref="H66:L68" si="25">H54</f>
        <v>0</v>
      </c>
      <c r="I66" s="19">
        <f t="shared" si="25"/>
        <v>167708</v>
      </c>
      <c r="J66" s="19">
        <f>J54</f>
        <v>236323</v>
      </c>
      <c r="K66" s="19">
        <f t="shared" si="25"/>
        <v>349978.31</v>
      </c>
      <c r="L66" s="29">
        <f>L54</f>
        <v>251218.7</v>
      </c>
      <c r="M66" s="11">
        <f t="shared" ref="M66:O68" si="26">M54</f>
        <v>440000</v>
      </c>
      <c r="N66" s="11">
        <f t="shared" si="26"/>
        <v>300000</v>
      </c>
      <c r="O66" s="11">
        <f t="shared" si="26"/>
        <v>300000</v>
      </c>
      <c r="P66" s="32" t="s">
        <v>13</v>
      </c>
      <c r="Q66" s="32" t="s">
        <v>13</v>
      </c>
      <c r="R66" s="32" t="s">
        <v>13</v>
      </c>
      <c r="S66" s="32" t="s">
        <v>13</v>
      </c>
      <c r="T66" s="32" t="s">
        <v>13</v>
      </c>
      <c r="U66" s="32" t="s">
        <v>13</v>
      </c>
      <c r="V66" s="32" t="s">
        <v>13</v>
      </c>
      <c r="W66" s="32" t="s">
        <v>13</v>
      </c>
      <c r="X66" s="32" t="s">
        <v>13</v>
      </c>
      <c r="Y66" s="32" t="s">
        <v>13</v>
      </c>
      <c r="Z66" s="32" t="s">
        <v>13</v>
      </c>
    </row>
    <row r="67" spans="1:26" ht="102">
      <c r="A67" s="33"/>
      <c r="B67" s="70"/>
      <c r="C67" s="54"/>
      <c r="D67" s="54"/>
      <c r="E67" s="57"/>
      <c r="F67" s="3" t="s">
        <v>18</v>
      </c>
      <c r="G67" s="8">
        <f>G55</f>
        <v>2045228.01</v>
      </c>
      <c r="H67" s="8">
        <f t="shared" si="25"/>
        <v>0</v>
      </c>
      <c r="I67" s="18">
        <f t="shared" si="25"/>
        <v>167708</v>
      </c>
      <c r="J67" s="18">
        <f t="shared" si="25"/>
        <v>236323</v>
      </c>
      <c r="K67" s="18">
        <f t="shared" si="25"/>
        <v>349978.31</v>
      </c>
      <c r="L67" s="26">
        <f t="shared" si="25"/>
        <v>251218.7</v>
      </c>
      <c r="M67" s="8">
        <f t="shared" si="26"/>
        <v>440000</v>
      </c>
      <c r="N67" s="8">
        <f t="shared" si="26"/>
        <v>300000</v>
      </c>
      <c r="O67" s="8">
        <f t="shared" si="26"/>
        <v>300000</v>
      </c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</row>
    <row r="68" spans="1:26" ht="63.75">
      <c r="A68" s="34"/>
      <c r="B68" s="71"/>
      <c r="C68" s="55"/>
      <c r="D68" s="55"/>
      <c r="E68" s="58"/>
      <c r="F68" s="3" t="s">
        <v>19</v>
      </c>
      <c r="G68" s="8">
        <f>G56</f>
        <v>0</v>
      </c>
      <c r="H68" s="8">
        <f t="shared" si="25"/>
        <v>0</v>
      </c>
      <c r="I68" s="18">
        <f t="shared" si="25"/>
        <v>0</v>
      </c>
      <c r="J68" s="18">
        <f t="shared" si="25"/>
        <v>0</v>
      </c>
      <c r="K68" s="18">
        <f t="shared" si="25"/>
        <v>0</v>
      </c>
      <c r="L68" s="26">
        <f t="shared" si="25"/>
        <v>0</v>
      </c>
      <c r="M68" s="8">
        <f t="shared" si="26"/>
        <v>0</v>
      </c>
      <c r="N68" s="8">
        <v>0</v>
      </c>
      <c r="O68" s="8">
        <v>0</v>
      </c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</row>
    <row r="69" spans="1:26" ht="95.25" customHeight="1">
      <c r="A69" s="93" t="s">
        <v>46</v>
      </c>
      <c r="B69" s="94"/>
      <c r="C69" s="13">
        <v>2020</v>
      </c>
      <c r="D69" s="13">
        <v>2026</v>
      </c>
      <c r="E69" s="1" t="s">
        <v>13</v>
      </c>
      <c r="F69" s="1" t="s">
        <v>13</v>
      </c>
      <c r="G69" s="1" t="s">
        <v>13</v>
      </c>
      <c r="H69" s="1" t="s">
        <v>13</v>
      </c>
      <c r="I69" s="1" t="s">
        <v>13</v>
      </c>
      <c r="J69" s="1" t="s">
        <v>13</v>
      </c>
      <c r="K69" s="1" t="s">
        <v>13</v>
      </c>
      <c r="L69" s="27" t="s">
        <v>13</v>
      </c>
      <c r="M69" s="1" t="s">
        <v>13</v>
      </c>
      <c r="N69" s="1" t="s">
        <v>13</v>
      </c>
      <c r="O69" s="1" t="s">
        <v>13</v>
      </c>
      <c r="P69" s="1" t="s">
        <v>13</v>
      </c>
      <c r="Q69" s="1" t="s">
        <v>13</v>
      </c>
      <c r="R69" s="1" t="s">
        <v>13</v>
      </c>
      <c r="S69" s="1" t="s">
        <v>13</v>
      </c>
      <c r="T69" s="1" t="s">
        <v>13</v>
      </c>
      <c r="U69" s="1" t="s">
        <v>13</v>
      </c>
      <c r="V69" s="1" t="s">
        <v>13</v>
      </c>
      <c r="W69" s="1" t="s">
        <v>13</v>
      </c>
      <c r="X69" s="1" t="s">
        <v>13</v>
      </c>
      <c r="Y69" s="1" t="s">
        <v>13</v>
      </c>
      <c r="Z69" s="1" t="s">
        <v>13</v>
      </c>
    </row>
    <row r="70" spans="1:26" ht="157.5" customHeight="1">
      <c r="A70" s="91" t="s">
        <v>72</v>
      </c>
      <c r="B70" s="92"/>
      <c r="C70" s="13">
        <v>2020</v>
      </c>
      <c r="D70" s="13">
        <v>2026</v>
      </c>
      <c r="E70" s="1" t="s">
        <v>13</v>
      </c>
      <c r="F70" s="1" t="s">
        <v>13</v>
      </c>
      <c r="G70" s="1" t="s">
        <v>13</v>
      </c>
      <c r="H70" s="1" t="s">
        <v>13</v>
      </c>
      <c r="I70" s="1" t="s">
        <v>13</v>
      </c>
      <c r="J70" s="1" t="s">
        <v>13</v>
      </c>
      <c r="K70" s="1" t="s">
        <v>13</v>
      </c>
      <c r="L70" s="27" t="s">
        <v>13</v>
      </c>
      <c r="M70" s="1" t="s">
        <v>13</v>
      </c>
      <c r="N70" s="1" t="s">
        <v>13</v>
      </c>
      <c r="O70" s="1" t="s">
        <v>13</v>
      </c>
      <c r="P70" s="1" t="s">
        <v>13</v>
      </c>
      <c r="Q70" s="1" t="s">
        <v>13</v>
      </c>
      <c r="R70" s="1" t="s">
        <v>13</v>
      </c>
      <c r="S70" s="1" t="s">
        <v>13</v>
      </c>
      <c r="T70" s="1" t="s">
        <v>13</v>
      </c>
      <c r="U70" s="1" t="s">
        <v>13</v>
      </c>
      <c r="V70" s="1" t="s">
        <v>13</v>
      </c>
      <c r="W70" s="1" t="s">
        <v>13</v>
      </c>
      <c r="X70" s="1" t="s">
        <v>13</v>
      </c>
      <c r="Y70" s="1" t="s">
        <v>13</v>
      </c>
      <c r="Z70" s="1" t="s">
        <v>13</v>
      </c>
    </row>
    <row r="71" spans="1:26" ht="25.5">
      <c r="A71" s="32"/>
      <c r="B71" s="75" t="s">
        <v>73</v>
      </c>
      <c r="C71" s="53">
        <v>2020</v>
      </c>
      <c r="D71" s="53">
        <v>2026</v>
      </c>
      <c r="E71" s="56" t="s">
        <v>16</v>
      </c>
      <c r="F71" s="3" t="s">
        <v>17</v>
      </c>
      <c r="G71" s="8">
        <f>G74+G83+G89+G95</f>
        <v>1845811.4</v>
      </c>
      <c r="H71" s="8">
        <f t="shared" ref="H71:H73" si="27">H74+H83+H89</f>
        <v>0</v>
      </c>
      <c r="I71" s="18">
        <f>I74+I83+I89+I95</f>
        <v>29968.92</v>
      </c>
      <c r="J71" s="18">
        <f t="shared" ref="J71:O73" si="28">J74+J83+J89</f>
        <v>328909.09999999998</v>
      </c>
      <c r="K71" s="18">
        <f t="shared" si="28"/>
        <v>28515.86</v>
      </c>
      <c r="L71" s="26">
        <f t="shared" si="28"/>
        <v>320780.12</v>
      </c>
      <c r="M71" s="8">
        <f t="shared" si="28"/>
        <v>361637.4</v>
      </c>
      <c r="N71" s="8">
        <f t="shared" si="28"/>
        <v>388000</v>
      </c>
      <c r="O71" s="8">
        <f t="shared" si="28"/>
        <v>388000</v>
      </c>
      <c r="P71" s="32" t="s">
        <v>13</v>
      </c>
      <c r="Q71" s="32" t="s">
        <v>13</v>
      </c>
      <c r="R71" s="32" t="s">
        <v>13</v>
      </c>
      <c r="S71" s="32" t="s">
        <v>13</v>
      </c>
      <c r="T71" s="32" t="s">
        <v>13</v>
      </c>
      <c r="U71" s="32" t="s">
        <v>13</v>
      </c>
      <c r="V71" s="32" t="s">
        <v>13</v>
      </c>
      <c r="W71" s="32" t="s">
        <v>13</v>
      </c>
      <c r="X71" s="32" t="s">
        <v>13</v>
      </c>
      <c r="Y71" s="32" t="s">
        <v>13</v>
      </c>
      <c r="Z71" s="32" t="s">
        <v>13</v>
      </c>
    </row>
    <row r="72" spans="1:26" ht="102">
      <c r="A72" s="33"/>
      <c r="B72" s="76"/>
      <c r="C72" s="54"/>
      <c r="D72" s="54"/>
      <c r="E72" s="57"/>
      <c r="F72" s="3" t="s">
        <v>18</v>
      </c>
      <c r="G72" s="8">
        <f>G75+G84+G90+G99</f>
        <v>1845811.4</v>
      </c>
      <c r="H72" s="8">
        <f t="shared" si="27"/>
        <v>0</v>
      </c>
      <c r="I72" s="18">
        <f>I75+I84+I90+I96</f>
        <v>29968.92</v>
      </c>
      <c r="J72" s="18">
        <f t="shared" si="28"/>
        <v>328909.09999999998</v>
      </c>
      <c r="K72" s="18">
        <f t="shared" si="28"/>
        <v>28515.86</v>
      </c>
      <c r="L72" s="26">
        <f t="shared" si="28"/>
        <v>320780.12</v>
      </c>
      <c r="M72" s="8">
        <f t="shared" si="28"/>
        <v>361637.4</v>
      </c>
      <c r="N72" s="8">
        <f t="shared" si="28"/>
        <v>388000</v>
      </c>
      <c r="O72" s="8">
        <f t="shared" si="28"/>
        <v>388000</v>
      </c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</row>
    <row r="73" spans="1:26" ht="63.75">
      <c r="A73" s="34"/>
      <c r="B73" s="77"/>
      <c r="C73" s="55"/>
      <c r="D73" s="54"/>
      <c r="E73" s="58"/>
      <c r="F73" s="3" t="s">
        <v>19</v>
      </c>
      <c r="G73" s="8">
        <f>G76+G85+G91</f>
        <v>0</v>
      </c>
      <c r="H73" s="12">
        <f t="shared" si="27"/>
        <v>0</v>
      </c>
      <c r="I73" s="20"/>
      <c r="J73" s="20"/>
      <c r="K73" s="18">
        <f>K76+K85+K91</f>
        <v>0</v>
      </c>
      <c r="L73" s="26">
        <f>L76+L85+L91</f>
        <v>0</v>
      </c>
      <c r="M73" s="8">
        <f t="shared" si="28"/>
        <v>0</v>
      </c>
      <c r="N73" s="12"/>
      <c r="O73" s="12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</row>
    <row r="74" spans="1:26" ht="25.5">
      <c r="A74" s="32"/>
      <c r="B74" s="75" t="s">
        <v>56</v>
      </c>
      <c r="C74" s="53">
        <v>2020</v>
      </c>
      <c r="D74" s="53">
        <v>2026</v>
      </c>
      <c r="E74" s="95" t="s">
        <v>16</v>
      </c>
      <c r="F74" s="3" t="s">
        <v>17</v>
      </c>
      <c r="G74" s="8">
        <f>G77+G80</f>
        <v>146106.06</v>
      </c>
      <c r="H74" s="8">
        <f t="shared" ref="H74:O76" si="29">H77+H80</f>
        <v>0</v>
      </c>
      <c r="I74" s="18">
        <f t="shared" si="29"/>
        <v>18953</v>
      </c>
      <c r="J74" s="18">
        <f t="shared" si="29"/>
        <v>80390</v>
      </c>
      <c r="K74" s="18">
        <f t="shared" si="29"/>
        <v>1763.06</v>
      </c>
      <c r="L74" s="26">
        <f t="shared" si="29"/>
        <v>0</v>
      </c>
      <c r="M74" s="8">
        <f t="shared" si="29"/>
        <v>15000</v>
      </c>
      <c r="N74" s="8">
        <f t="shared" si="29"/>
        <v>15000</v>
      </c>
      <c r="O74" s="8">
        <f t="shared" si="29"/>
        <v>15000</v>
      </c>
      <c r="P74" s="32" t="s">
        <v>13</v>
      </c>
      <c r="Q74" s="32" t="s">
        <v>13</v>
      </c>
      <c r="R74" s="32" t="s">
        <v>13</v>
      </c>
      <c r="S74" s="32" t="s">
        <v>13</v>
      </c>
      <c r="T74" s="32" t="s">
        <v>13</v>
      </c>
      <c r="U74" s="32" t="s">
        <v>13</v>
      </c>
      <c r="V74" s="32" t="s">
        <v>13</v>
      </c>
      <c r="W74" s="32" t="s">
        <v>13</v>
      </c>
      <c r="X74" s="32" t="s">
        <v>13</v>
      </c>
      <c r="Y74" s="32" t="s">
        <v>13</v>
      </c>
      <c r="Z74" s="32" t="s">
        <v>13</v>
      </c>
    </row>
    <row r="75" spans="1:26" ht="102">
      <c r="A75" s="33"/>
      <c r="B75" s="76"/>
      <c r="C75" s="54"/>
      <c r="D75" s="54"/>
      <c r="E75" s="96"/>
      <c r="F75" s="3" t="s">
        <v>18</v>
      </c>
      <c r="G75" s="8">
        <f>G78+G81</f>
        <v>146106.06</v>
      </c>
      <c r="H75" s="8">
        <f t="shared" si="29"/>
        <v>0</v>
      </c>
      <c r="I75" s="18">
        <f t="shared" si="29"/>
        <v>18953</v>
      </c>
      <c r="J75" s="18">
        <f t="shared" si="29"/>
        <v>80390</v>
      </c>
      <c r="K75" s="18">
        <f t="shared" si="29"/>
        <v>1763.06</v>
      </c>
      <c r="L75" s="26">
        <f t="shared" si="29"/>
        <v>0</v>
      </c>
      <c r="M75" s="8">
        <f t="shared" si="29"/>
        <v>15000</v>
      </c>
      <c r="N75" s="8">
        <f t="shared" si="29"/>
        <v>15000</v>
      </c>
      <c r="O75" s="8">
        <f t="shared" si="29"/>
        <v>15000</v>
      </c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</row>
    <row r="76" spans="1:26" ht="63.75">
      <c r="A76" s="34"/>
      <c r="B76" s="77"/>
      <c r="C76" s="55"/>
      <c r="D76" s="55"/>
      <c r="E76" s="97"/>
      <c r="F76" s="3" t="s">
        <v>19</v>
      </c>
      <c r="G76" s="8">
        <f t="shared" ref="G76" si="30">G79+G82</f>
        <v>0</v>
      </c>
      <c r="H76" s="8">
        <f t="shared" si="29"/>
        <v>0</v>
      </c>
      <c r="I76" s="18"/>
      <c r="J76" s="18"/>
      <c r="K76" s="18">
        <f>K79+K82</f>
        <v>0</v>
      </c>
      <c r="L76" s="26">
        <f>L79+L82</f>
        <v>0</v>
      </c>
      <c r="M76" s="8">
        <f t="shared" si="29"/>
        <v>0</v>
      </c>
      <c r="N76" s="8"/>
      <c r="O76" s="8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</row>
    <row r="77" spans="1:26" ht="29.25" customHeight="1">
      <c r="A77" s="32"/>
      <c r="B77" s="75" t="s">
        <v>32</v>
      </c>
      <c r="C77" s="53">
        <v>2020</v>
      </c>
      <c r="D77" s="53">
        <v>2026</v>
      </c>
      <c r="E77" s="56" t="s">
        <v>16</v>
      </c>
      <c r="F77" s="3" t="s">
        <v>17</v>
      </c>
      <c r="G77" s="8">
        <f>H77+I77+J77+K77+L77+M77+O77+N77</f>
        <v>146106.06</v>
      </c>
      <c r="H77" s="8">
        <f t="shared" ref="H77" si="31">H78+H79</f>
        <v>0</v>
      </c>
      <c r="I77" s="18">
        <f>I78+I79</f>
        <v>18953</v>
      </c>
      <c r="J77" s="18">
        <f>J78+J79</f>
        <v>80390</v>
      </c>
      <c r="K77" s="18">
        <f>K78+K79</f>
        <v>1763.06</v>
      </c>
      <c r="L77" s="26">
        <f>L78+L79</f>
        <v>0</v>
      </c>
      <c r="M77" s="8">
        <f t="shared" ref="M77:O77" si="32">M78+M79</f>
        <v>15000</v>
      </c>
      <c r="N77" s="8">
        <f t="shared" si="32"/>
        <v>15000</v>
      </c>
      <c r="O77" s="8">
        <f t="shared" si="32"/>
        <v>15000</v>
      </c>
      <c r="P77" s="38" t="s">
        <v>44</v>
      </c>
      <c r="Q77" s="41" t="s">
        <v>43</v>
      </c>
      <c r="R77" s="35"/>
      <c r="S77" s="102">
        <v>95</v>
      </c>
      <c r="T77" s="35">
        <v>100</v>
      </c>
      <c r="U77" s="44">
        <v>100</v>
      </c>
      <c r="V77" s="35">
        <v>100</v>
      </c>
      <c r="W77" s="35"/>
      <c r="X77" s="35">
        <v>100</v>
      </c>
      <c r="Y77" s="35">
        <v>100</v>
      </c>
      <c r="Z77" s="35">
        <v>100</v>
      </c>
    </row>
    <row r="78" spans="1:26" ht="54" customHeight="1">
      <c r="A78" s="33"/>
      <c r="B78" s="76"/>
      <c r="C78" s="54"/>
      <c r="D78" s="54"/>
      <c r="E78" s="57"/>
      <c r="F78" s="3" t="s">
        <v>18</v>
      </c>
      <c r="G78" s="8">
        <f t="shared" ref="G78:G94" si="33">H78+I78+J78+K78+L78+M78+O78+N78</f>
        <v>146106.06</v>
      </c>
      <c r="H78" s="8">
        <v>0</v>
      </c>
      <c r="I78" s="18">
        <v>18953</v>
      </c>
      <c r="J78" s="18">
        <v>80390</v>
      </c>
      <c r="K78" s="18">
        <v>1763.06</v>
      </c>
      <c r="L78" s="26">
        <v>0</v>
      </c>
      <c r="M78" s="8">
        <v>15000</v>
      </c>
      <c r="N78" s="8">
        <v>15000</v>
      </c>
      <c r="O78" s="8">
        <v>15000</v>
      </c>
      <c r="P78" s="39"/>
      <c r="Q78" s="42"/>
      <c r="R78" s="36"/>
      <c r="S78" s="102"/>
      <c r="T78" s="36"/>
      <c r="U78" s="45"/>
      <c r="V78" s="36"/>
      <c r="W78" s="36"/>
      <c r="X78" s="36"/>
      <c r="Y78" s="36"/>
      <c r="Z78" s="36"/>
    </row>
    <row r="79" spans="1:26" ht="63" customHeight="1">
      <c r="A79" s="34"/>
      <c r="B79" s="77"/>
      <c r="C79" s="55"/>
      <c r="D79" s="55"/>
      <c r="E79" s="58"/>
      <c r="F79" s="3" t="s">
        <v>19</v>
      </c>
      <c r="G79" s="8">
        <f t="shared" si="33"/>
        <v>0</v>
      </c>
      <c r="H79" s="8"/>
      <c r="I79" s="18"/>
      <c r="J79" s="18"/>
      <c r="K79" s="18"/>
      <c r="L79" s="26"/>
      <c r="M79" s="24"/>
      <c r="N79" s="24"/>
      <c r="O79" s="24"/>
      <c r="P79" s="40"/>
      <c r="Q79" s="43"/>
      <c r="R79" s="37"/>
      <c r="S79" s="102"/>
      <c r="T79" s="37"/>
      <c r="U79" s="46"/>
      <c r="V79" s="37"/>
      <c r="W79" s="37"/>
      <c r="X79" s="37"/>
      <c r="Y79" s="37"/>
      <c r="Z79" s="37"/>
    </row>
    <row r="80" spans="1:26" ht="30.75" hidden="1" customHeight="1">
      <c r="A80" s="32"/>
      <c r="B80" s="75" t="s">
        <v>38</v>
      </c>
      <c r="C80" s="53">
        <v>2019</v>
      </c>
      <c r="D80" s="54">
        <v>2024</v>
      </c>
      <c r="E80" s="56" t="s">
        <v>16</v>
      </c>
      <c r="F80" s="3" t="s">
        <v>17</v>
      </c>
      <c r="G80" s="8">
        <f t="shared" si="33"/>
        <v>0</v>
      </c>
      <c r="H80" s="8">
        <f t="shared" ref="H80" si="34">H81+H82</f>
        <v>0</v>
      </c>
      <c r="I80" s="18"/>
      <c r="J80" s="18"/>
      <c r="K80" s="18">
        <f>K81+K82</f>
        <v>0</v>
      </c>
      <c r="L80" s="26">
        <f>L81+L82</f>
        <v>0</v>
      </c>
      <c r="M80" s="8">
        <f t="shared" ref="M80" si="35">M81+M82</f>
        <v>0</v>
      </c>
      <c r="N80" s="8"/>
      <c r="O80" s="8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02" hidden="1">
      <c r="A81" s="33"/>
      <c r="B81" s="76"/>
      <c r="C81" s="54"/>
      <c r="D81" s="54"/>
      <c r="E81" s="57"/>
      <c r="F81" s="3" t="s">
        <v>18</v>
      </c>
      <c r="G81" s="8">
        <f t="shared" si="33"/>
        <v>0</v>
      </c>
      <c r="H81" s="8">
        <v>0</v>
      </c>
      <c r="I81" s="18"/>
      <c r="J81" s="18"/>
      <c r="K81" s="18">
        <v>0</v>
      </c>
      <c r="L81" s="26"/>
      <c r="M81" s="24"/>
      <c r="N81" s="24"/>
      <c r="O81" s="24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63.75" hidden="1">
      <c r="A82" s="34"/>
      <c r="B82" s="77"/>
      <c r="C82" s="55"/>
      <c r="D82" s="55"/>
      <c r="E82" s="58"/>
      <c r="F82" s="3" t="s">
        <v>19</v>
      </c>
      <c r="G82" s="8">
        <f t="shared" si="33"/>
        <v>0</v>
      </c>
      <c r="H82" s="8">
        <v>0</v>
      </c>
      <c r="I82" s="18"/>
      <c r="J82" s="18"/>
      <c r="K82" s="18">
        <v>0</v>
      </c>
      <c r="L82" s="26"/>
      <c r="M82" s="24"/>
      <c r="N82" s="24"/>
      <c r="O82" s="24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25.5">
      <c r="A83" s="32"/>
      <c r="B83" s="75" t="s">
        <v>33</v>
      </c>
      <c r="C83" s="53">
        <v>2020</v>
      </c>
      <c r="D83" s="53">
        <v>2026</v>
      </c>
      <c r="E83" s="56" t="s">
        <v>16</v>
      </c>
      <c r="F83" s="3" t="s">
        <v>17</v>
      </c>
      <c r="G83" s="8">
        <f>H83+I83+J83+K83+L83+M83+O83+N83</f>
        <v>1683705.3399999999</v>
      </c>
      <c r="H83" s="8">
        <f t="shared" ref="H83:O85" si="36">H86</f>
        <v>0</v>
      </c>
      <c r="I83" s="18">
        <f t="shared" si="36"/>
        <v>7015.92</v>
      </c>
      <c r="J83" s="18">
        <f t="shared" si="36"/>
        <v>248519.1</v>
      </c>
      <c r="K83" s="18">
        <f t="shared" si="36"/>
        <v>23752.799999999999</v>
      </c>
      <c r="L83" s="26">
        <f t="shared" si="36"/>
        <v>320780.12</v>
      </c>
      <c r="M83" s="8">
        <f t="shared" si="36"/>
        <v>343637.4</v>
      </c>
      <c r="N83" s="8">
        <f t="shared" si="36"/>
        <v>370000</v>
      </c>
      <c r="O83" s="8">
        <f t="shared" si="36"/>
        <v>370000</v>
      </c>
      <c r="P83" s="32" t="s">
        <v>13</v>
      </c>
      <c r="Q83" s="32" t="s">
        <v>13</v>
      </c>
      <c r="R83" s="32" t="s">
        <v>13</v>
      </c>
      <c r="S83" s="32" t="s">
        <v>13</v>
      </c>
      <c r="T83" s="32" t="s">
        <v>13</v>
      </c>
      <c r="U83" s="32" t="s">
        <v>13</v>
      </c>
      <c r="V83" s="32" t="s">
        <v>13</v>
      </c>
      <c r="W83" s="32" t="s">
        <v>13</v>
      </c>
      <c r="X83" s="32" t="s">
        <v>13</v>
      </c>
      <c r="Y83" s="32" t="s">
        <v>13</v>
      </c>
      <c r="Z83" s="32" t="s">
        <v>13</v>
      </c>
    </row>
    <row r="84" spans="1:26" ht="102">
      <c r="A84" s="33"/>
      <c r="B84" s="76"/>
      <c r="C84" s="54"/>
      <c r="D84" s="54"/>
      <c r="E84" s="57"/>
      <c r="F84" s="3" t="s">
        <v>18</v>
      </c>
      <c r="G84" s="8">
        <f t="shared" si="33"/>
        <v>1683705.3399999999</v>
      </c>
      <c r="H84" s="8">
        <f t="shared" si="36"/>
        <v>0</v>
      </c>
      <c r="I84" s="18">
        <f t="shared" si="36"/>
        <v>7015.92</v>
      </c>
      <c r="J84" s="18">
        <f t="shared" si="36"/>
        <v>248519.1</v>
      </c>
      <c r="K84" s="18">
        <f t="shared" si="36"/>
        <v>23752.799999999999</v>
      </c>
      <c r="L84" s="26">
        <f t="shared" si="36"/>
        <v>320780.12</v>
      </c>
      <c r="M84" s="8">
        <f t="shared" si="36"/>
        <v>343637.4</v>
      </c>
      <c r="N84" s="8">
        <f t="shared" si="36"/>
        <v>370000</v>
      </c>
      <c r="O84" s="8">
        <f t="shared" si="36"/>
        <v>370000</v>
      </c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</row>
    <row r="85" spans="1:26" ht="63.75">
      <c r="A85" s="34"/>
      <c r="B85" s="77"/>
      <c r="C85" s="55"/>
      <c r="D85" s="55"/>
      <c r="E85" s="58"/>
      <c r="F85" s="3" t="s">
        <v>19</v>
      </c>
      <c r="G85" s="8">
        <f t="shared" si="33"/>
        <v>0</v>
      </c>
      <c r="H85" s="8">
        <f t="shared" si="36"/>
        <v>0</v>
      </c>
      <c r="I85" s="18"/>
      <c r="J85" s="18"/>
      <c r="K85" s="18">
        <f>K88</f>
        <v>0</v>
      </c>
      <c r="L85" s="26">
        <f>L88</f>
        <v>0</v>
      </c>
      <c r="M85" s="8">
        <f t="shared" si="36"/>
        <v>0</v>
      </c>
      <c r="N85" s="8"/>
      <c r="O85" s="8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</row>
    <row r="86" spans="1:26" ht="30.75" customHeight="1">
      <c r="A86" s="32"/>
      <c r="B86" s="75" t="s">
        <v>51</v>
      </c>
      <c r="C86" s="53">
        <v>2020</v>
      </c>
      <c r="D86" s="53">
        <v>2026</v>
      </c>
      <c r="E86" s="56" t="s">
        <v>16</v>
      </c>
      <c r="F86" s="3" t="s">
        <v>17</v>
      </c>
      <c r="G86" s="8">
        <f>H86+I86+J86+K86+L86+M86+O86+N86</f>
        <v>1683705.3399999999</v>
      </c>
      <c r="H86" s="8">
        <f t="shared" ref="H86" si="37">H87+H88</f>
        <v>0</v>
      </c>
      <c r="I86" s="18">
        <f>I87+I88</f>
        <v>7015.92</v>
      </c>
      <c r="J86" s="18">
        <f>J87+J88</f>
        <v>248519.1</v>
      </c>
      <c r="K86" s="18">
        <f>K87+K88</f>
        <v>23752.799999999999</v>
      </c>
      <c r="L86" s="26">
        <f>L87+L88</f>
        <v>320780.12</v>
      </c>
      <c r="M86" s="8">
        <f t="shared" ref="M86:O86" si="38">M87+M88</f>
        <v>343637.4</v>
      </c>
      <c r="N86" s="8">
        <f t="shared" si="38"/>
        <v>370000</v>
      </c>
      <c r="O86" s="8">
        <f t="shared" si="38"/>
        <v>370000</v>
      </c>
      <c r="P86" s="38" t="s">
        <v>61</v>
      </c>
      <c r="Q86" s="41" t="s">
        <v>43</v>
      </c>
      <c r="R86" s="35"/>
      <c r="S86" s="102">
        <v>0</v>
      </c>
      <c r="T86" s="35">
        <v>100</v>
      </c>
      <c r="U86" s="44">
        <v>100</v>
      </c>
      <c r="V86" s="35">
        <v>100</v>
      </c>
      <c r="W86" s="35">
        <v>100</v>
      </c>
      <c r="X86" s="35">
        <v>100</v>
      </c>
      <c r="Y86" s="35">
        <v>100</v>
      </c>
      <c r="Z86" s="35">
        <v>100</v>
      </c>
    </row>
    <row r="87" spans="1:26" ht="102">
      <c r="A87" s="33"/>
      <c r="B87" s="76"/>
      <c r="C87" s="54"/>
      <c r="D87" s="54"/>
      <c r="E87" s="57"/>
      <c r="F87" s="3" t="s">
        <v>18</v>
      </c>
      <c r="G87" s="8">
        <f t="shared" si="33"/>
        <v>1683705.3399999999</v>
      </c>
      <c r="H87" s="8">
        <v>0</v>
      </c>
      <c r="I87" s="18">
        <v>7015.92</v>
      </c>
      <c r="J87" s="18">
        <v>248519.1</v>
      </c>
      <c r="K87" s="18">
        <v>23752.799999999999</v>
      </c>
      <c r="L87" s="26">
        <v>320780.12</v>
      </c>
      <c r="M87" s="8">
        <v>343637.4</v>
      </c>
      <c r="N87" s="8">
        <v>370000</v>
      </c>
      <c r="O87" s="8">
        <v>370000</v>
      </c>
      <c r="P87" s="39"/>
      <c r="Q87" s="42"/>
      <c r="R87" s="36"/>
      <c r="S87" s="102"/>
      <c r="T87" s="36"/>
      <c r="U87" s="45"/>
      <c r="V87" s="36"/>
      <c r="W87" s="36"/>
      <c r="X87" s="36"/>
      <c r="Y87" s="36"/>
      <c r="Z87" s="36"/>
    </row>
    <row r="88" spans="1:26" ht="63.75">
      <c r="A88" s="34"/>
      <c r="B88" s="77"/>
      <c r="C88" s="55"/>
      <c r="D88" s="55"/>
      <c r="E88" s="58"/>
      <c r="F88" s="3" t="s">
        <v>19</v>
      </c>
      <c r="G88" s="8">
        <f t="shared" si="33"/>
        <v>0</v>
      </c>
      <c r="H88" s="8"/>
      <c r="I88" s="18"/>
      <c r="J88" s="18"/>
      <c r="K88" s="18"/>
      <c r="L88" s="26"/>
      <c r="M88" s="24"/>
      <c r="N88" s="24"/>
      <c r="O88" s="24"/>
      <c r="P88" s="40"/>
      <c r="Q88" s="43"/>
      <c r="R88" s="37"/>
      <c r="S88" s="102"/>
      <c r="T88" s="37"/>
      <c r="U88" s="46"/>
      <c r="V88" s="37"/>
      <c r="W88" s="37"/>
      <c r="X88" s="37"/>
      <c r="Y88" s="37"/>
      <c r="Z88" s="37"/>
    </row>
    <row r="89" spans="1:26" ht="25.5">
      <c r="A89" s="32"/>
      <c r="B89" s="72" t="s">
        <v>74</v>
      </c>
      <c r="C89" s="53">
        <v>2020</v>
      </c>
      <c r="D89" s="53">
        <v>2026</v>
      </c>
      <c r="E89" s="56" t="s">
        <v>16</v>
      </c>
      <c r="F89" s="3" t="s">
        <v>17</v>
      </c>
      <c r="G89" s="8">
        <f>H89+I89+J89+K89+L89+M89+O89+N89</f>
        <v>12000</v>
      </c>
      <c r="H89" s="8">
        <f t="shared" ref="H89:O91" si="39">H92</f>
        <v>0</v>
      </c>
      <c r="I89" s="18">
        <f t="shared" si="39"/>
        <v>0</v>
      </c>
      <c r="J89" s="18">
        <f t="shared" si="39"/>
        <v>0</v>
      </c>
      <c r="K89" s="18">
        <f t="shared" si="39"/>
        <v>3000</v>
      </c>
      <c r="L89" s="26">
        <f t="shared" si="39"/>
        <v>0</v>
      </c>
      <c r="M89" s="8">
        <f t="shared" si="39"/>
        <v>3000</v>
      </c>
      <c r="N89" s="8">
        <f t="shared" si="39"/>
        <v>3000</v>
      </c>
      <c r="O89" s="8">
        <f t="shared" si="39"/>
        <v>3000</v>
      </c>
      <c r="P89" s="32" t="s">
        <v>13</v>
      </c>
      <c r="Q89" s="32" t="s">
        <v>13</v>
      </c>
      <c r="R89" s="32" t="s">
        <v>13</v>
      </c>
      <c r="S89" s="32" t="s">
        <v>13</v>
      </c>
      <c r="T89" s="32" t="s">
        <v>13</v>
      </c>
      <c r="U89" s="32" t="s">
        <v>13</v>
      </c>
      <c r="V89" s="32" t="s">
        <v>13</v>
      </c>
      <c r="W89" s="32" t="s">
        <v>13</v>
      </c>
      <c r="X89" s="32" t="s">
        <v>13</v>
      </c>
      <c r="Y89" s="32" t="s">
        <v>13</v>
      </c>
      <c r="Z89" s="32" t="s">
        <v>13</v>
      </c>
    </row>
    <row r="90" spans="1:26" ht="102">
      <c r="A90" s="33"/>
      <c r="B90" s="73"/>
      <c r="C90" s="54"/>
      <c r="D90" s="54"/>
      <c r="E90" s="57"/>
      <c r="F90" s="3" t="s">
        <v>18</v>
      </c>
      <c r="G90" s="8">
        <f t="shared" si="33"/>
        <v>12000</v>
      </c>
      <c r="H90" s="8">
        <f t="shared" si="39"/>
        <v>0</v>
      </c>
      <c r="I90" s="18">
        <f t="shared" si="39"/>
        <v>0</v>
      </c>
      <c r="J90" s="18">
        <f t="shared" si="39"/>
        <v>0</v>
      </c>
      <c r="K90" s="18">
        <f t="shared" si="39"/>
        <v>3000</v>
      </c>
      <c r="L90" s="26">
        <f t="shared" si="39"/>
        <v>0</v>
      </c>
      <c r="M90" s="8">
        <f t="shared" si="39"/>
        <v>3000</v>
      </c>
      <c r="N90" s="8">
        <f t="shared" si="39"/>
        <v>3000</v>
      </c>
      <c r="O90" s="8">
        <f t="shared" si="39"/>
        <v>3000</v>
      </c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</row>
    <row r="91" spans="1:26" ht="63.75">
      <c r="A91" s="34"/>
      <c r="B91" s="74"/>
      <c r="C91" s="55"/>
      <c r="D91" s="55"/>
      <c r="E91" s="58"/>
      <c r="F91" s="3" t="s">
        <v>19</v>
      </c>
      <c r="G91" s="8">
        <f t="shared" si="33"/>
        <v>0</v>
      </c>
      <c r="H91" s="8">
        <f t="shared" si="39"/>
        <v>0</v>
      </c>
      <c r="I91" s="18"/>
      <c r="J91" s="18"/>
      <c r="K91" s="18">
        <f>K94</f>
        <v>0</v>
      </c>
      <c r="L91" s="26">
        <f>L94</f>
        <v>0</v>
      </c>
      <c r="M91" s="8">
        <f t="shared" si="39"/>
        <v>0</v>
      </c>
      <c r="N91" s="8">
        <f t="shared" si="39"/>
        <v>0</v>
      </c>
      <c r="O91" s="8">
        <f t="shared" si="39"/>
        <v>0</v>
      </c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</row>
    <row r="92" spans="1:26" ht="28.5" customHeight="1">
      <c r="A92" s="32"/>
      <c r="B92" s="68" t="s">
        <v>34</v>
      </c>
      <c r="C92" s="53">
        <v>2020</v>
      </c>
      <c r="D92" s="53">
        <v>2026</v>
      </c>
      <c r="E92" s="56" t="s">
        <v>16</v>
      </c>
      <c r="F92" s="3" t="s">
        <v>17</v>
      </c>
      <c r="G92" s="8">
        <f>H92+I92+J92+K92+L92+M92+O92+N92</f>
        <v>12000</v>
      </c>
      <c r="H92" s="8">
        <f t="shared" ref="H92" si="40">H93+H94</f>
        <v>0</v>
      </c>
      <c r="I92" s="18">
        <f>I93+I94</f>
        <v>0</v>
      </c>
      <c r="J92" s="18">
        <f>J93+J94</f>
        <v>0</v>
      </c>
      <c r="K92" s="18">
        <f>K93+K94</f>
        <v>3000</v>
      </c>
      <c r="L92" s="26">
        <f>L93+L94</f>
        <v>0</v>
      </c>
      <c r="M92" s="8">
        <f t="shared" ref="M92:O92" si="41">M93+M94</f>
        <v>3000</v>
      </c>
      <c r="N92" s="8">
        <f t="shared" si="41"/>
        <v>3000</v>
      </c>
      <c r="O92" s="8">
        <f t="shared" si="41"/>
        <v>3000</v>
      </c>
      <c r="P92" s="38" t="s">
        <v>62</v>
      </c>
      <c r="Q92" s="41" t="s">
        <v>43</v>
      </c>
      <c r="R92" s="35"/>
      <c r="S92" s="102">
        <v>0</v>
      </c>
      <c r="T92" s="41">
        <v>13.6</v>
      </c>
      <c r="U92" s="47">
        <v>13.7</v>
      </c>
      <c r="V92" s="41">
        <v>13.8</v>
      </c>
      <c r="W92" s="41"/>
      <c r="X92" s="41">
        <v>14</v>
      </c>
      <c r="Y92" s="41">
        <v>14.1</v>
      </c>
      <c r="Z92" s="41">
        <v>14.1</v>
      </c>
    </row>
    <row r="93" spans="1:26" ht="102">
      <c r="A93" s="33"/>
      <c r="B93" s="51"/>
      <c r="C93" s="54"/>
      <c r="D93" s="54"/>
      <c r="E93" s="57"/>
      <c r="F93" s="3" t="s">
        <v>18</v>
      </c>
      <c r="G93" s="8">
        <f t="shared" si="33"/>
        <v>12000</v>
      </c>
      <c r="H93" s="8">
        <v>0</v>
      </c>
      <c r="I93" s="18">
        <v>0</v>
      </c>
      <c r="J93" s="18">
        <v>0</v>
      </c>
      <c r="K93" s="18">
        <v>3000</v>
      </c>
      <c r="L93" s="26">
        <v>0</v>
      </c>
      <c r="M93" s="8">
        <v>3000</v>
      </c>
      <c r="N93" s="8">
        <v>3000</v>
      </c>
      <c r="O93" s="8">
        <v>3000</v>
      </c>
      <c r="P93" s="39"/>
      <c r="Q93" s="42"/>
      <c r="R93" s="36"/>
      <c r="S93" s="102"/>
      <c r="T93" s="42"/>
      <c r="U93" s="48"/>
      <c r="V93" s="42"/>
      <c r="W93" s="42"/>
      <c r="X93" s="42"/>
      <c r="Y93" s="42"/>
      <c r="Z93" s="42"/>
    </row>
    <row r="94" spans="1:26" ht="63.75">
      <c r="A94" s="34"/>
      <c r="B94" s="52"/>
      <c r="C94" s="55"/>
      <c r="D94" s="55"/>
      <c r="E94" s="58"/>
      <c r="F94" s="3" t="s">
        <v>19</v>
      </c>
      <c r="G94" s="8">
        <f t="shared" si="33"/>
        <v>0</v>
      </c>
      <c r="H94" s="8"/>
      <c r="I94" s="18"/>
      <c r="J94" s="18"/>
      <c r="K94" s="18"/>
      <c r="L94" s="26"/>
      <c r="M94" s="24"/>
      <c r="N94" s="24"/>
      <c r="O94" s="24"/>
      <c r="P94" s="40"/>
      <c r="Q94" s="43"/>
      <c r="R94" s="37"/>
      <c r="S94" s="102"/>
      <c r="T94" s="43"/>
      <c r="U94" s="49"/>
      <c r="V94" s="43"/>
      <c r="W94" s="43"/>
      <c r="X94" s="43"/>
      <c r="Y94" s="43"/>
      <c r="Z94" s="43"/>
    </row>
    <row r="95" spans="1:26" ht="34.5" customHeight="1">
      <c r="A95" s="32"/>
      <c r="B95" s="50" t="s">
        <v>57</v>
      </c>
      <c r="C95" s="53">
        <v>2020</v>
      </c>
      <c r="D95" s="53">
        <v>2026</v>
      </c>
      <c r="E95" s="56" t="s">
        <v>16</v>
      </c>
      <c r="F95" s="3" t="s">
        <v>17</v>
      </c>
      <c r="G95" s="8">
        <f>G96+G97</f>
        <v>4000</v>
      </c>
      <c r="H95" s="8"/>
      <c r="I95" s="18">
        <f>I96+I97</f>
        <v>4000</v>
      </c>
      <c r="J95" s="18"/>
      <c r="K95" s="18"/>
      <c r="L95" s="26"/>
      <c r="M95" s="24"/>
      <c r="N95" s="24"/>
      <c r="O95" s="24"/>
      <c r="P95" s="32" t="s">
        <v>13</v>
      </c>
      <c r="Q95" s="32" t="s">
        <v>13</v>
      </c>
      <c r="R95" s="32" t="s">
        <v>13</v>
      </c>
      <c r="S95" s="32" t="s">
        <v>13</v>
      </c>
      <c r="T95" s="32" t="s">
        <v>13</v>
      </c>
      <c r="U95" s="32" t="s">
        <v>13</v>
      </c>
      <c r="V95" s="32" t="s">
        <v>13</v>
      </c>
      <c r="W95" s="32" t="s">
        <v>13</v>
      </c>
      <c r="X95" s="32" t="s">
        <v>13</v>
      </c>
      <c r="Y95" s="32" t="s">
        <v>13</v>
      </c>
      <c r="Z95" s="32" t="s">
        <v>13</v>
      </c>
    </row>
    <row r="96" spans="1:26" ht="106.5" customHeight="1">
      <c r="A96" s="33"/>
      <c r="B96" s="51"/>
      <c r="C96" s="54"/>
      <c r="D96" s="54"/>
      <c r="E96" s="57"/>
      <c r="F96" s="3" t="s">
        <v>18</v>
      </c>
      <c r="G96" s="8">
        <f>H96+I96+J96+K96+L96+M96</f>
        <v>4000</v>
      </c>
      <c r="H96" s="8"/>
      <c r="I96" s="18">
        <f>I99</f>
        <v>4000</v>
      </c>
      <c r="J96" s="18"/>
      <c r="K96" s="18"/>
      <c r="L96" s="26"/>
      <c r="M96" s="24"/>
      <c r="N96" s="24"/>
      <c r="O96" s="24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</row>
    <row r="97" spans="1:26" ht="65.25" customHeight="1">
      <c r="A97" s="34"/>
      <c r="B97" s="52"/>
      <c r="C97" s="55"/>
      <c r="D97" s="55"/>
      <c r="E97" s="58"/>
      <c r="F97" s="3" t="s">
        <v>19</v>
      </c>
      <c r="G97" s="8">
        <f>H97+I97+J97+K97+L97+M97</f>
        <v>0</v>
      </c>
      <c r="H97" s="8"/>
      <c r="I97" s="18"/>
      <c r="J97" s="18"/>
      <c r="K97" s="18"/>
      <c r="L97" s="26"/>
      <c r="M97" s="24"/>
      <c r="N97" s="24"/>
      <c r="O97" s="2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</row>
    <row r="98" spans="1:26" ht="29.25" customHeight="1">
      <c r="A98" s="32"/>
      <c r="B98" s="68" t="s">
        <v>50</v>
      </c>
      <c r="C98" s="53">
        <v>2020</v>
      </c>
      <c r="D98" s="53">
        <v>2026</v>
      </c>
      <c r="E98" s="56" t="s">
        <v>16</v>
      </c>
      <c r="F98" s="3" t="s">
        <v>17</v>
      </c>
      <c r="G98" s="8">
        <f>G99+G100</f>
        <v>4000</v>
      </c>
      <c r="H98" s="8"/>
      <c r="I98" s="18">
        <f>I99+I100</f>
        <v>4000</v>
      </c>
      <c r="J98" s="18"/>
      <c r="K98" s="18"/>
      <c r="L98" s="26"/>
      <c r="M98" s="24"/>
      <c r="N98" s="24"/>
      <c r="O98" s="24"/>
      <c r="P98" s="38" t="s">
        <v>45</v>
      </c>
      <c r="Q98" s="35" t="s">
        <v>39</v>
      </c>
      <c r="R98" s="35"/>
      <c r="S98" s="102"/>
      <c r="T98" s="35">
        <v>0</v>
      </c>
      <c r="U98" s="35"/>
      <c r="V98" s="35"/>
      <c r="W98" s="35"/>
      <c r="X98" s="35"/>
      <c r="Y98" s="35"/>
      <c r="Z98" s="35"/>
    </row>
    <row r="99" spans="1:26" ht="102">
      <c r="A99" s="33"/>
      <c r="B99" s="51"/>
      <c r="C99" s="54"/>
      <c r="D99" s="54"/>
      <c r="E99" s="57"/>
      <c r="F99" s="3" t="s">
        <v>18</v>
      </c>
      <c r="G99" s="8">
        <f>H99+I99+J99+K99+L99+M99</f>
        <v>4000</v>
      </c>
      <c r="H99" s="8"/>
      <c r="I99" s="18">
        <v>4000</v>
      </c>
      <c r="J99" s="18"/>
      <c r="K99" s="18"/>
      <c r="L99" s="26"/>
      <c r="M99" s="24"/>
      <c r="N99" s="24"/>
      <c r="O99" s="24"/>
      <c r="P99" s="39"/>
      <c r="Q99" s="36"/>
      <c r="R99" s="36"/>
      <c r="S99" s="102"/>
      <c r="T99" s="36"/>
      <c r="U99" s="36"/>
      <c r="V99" s="36"/>
      <c r="W99" s="36"/>
      <c r="X99" s="36"/>
      <c r="Y99" s="36"/>
      <c r="Z99" s="36"/>
    </row>
    <row r="100" spans="1:26" ht="63.75">
      <c r="A100" s="34"/>
      <c r="B100" s="52"/>
      <c r="C100" s="55"/>
      <c r="D100" s="55"/>
      <c r="E100" s="58"/>
      <c r="F100" s="3" t="s">
        <v>19</v>
      </c>
      <c r="G100" s="8">
        <f>H100+I100+J100+K100+L100+M100</f>
        <v>0</v>
      </c>
      <c r="H100" s="8"/>
      <c r="I100" s="18"/>
      <c r="J100" s="18"/>
      <c r="K100" s="18"/>
      <c r="L100" s="26"/>
      <c r="M100" s="24"/>
      <c r="N100" s="24"/>
      <c r="O100" s="24"/>
      <c r="P100" s="40"/>
      <c r="Q100" s="37"/>
      <c r="R100" s="37"/>
      <c r="S100" s="102"/>
      <c r="T100" s="37"/>
      <c r="U100" s="37"/>
      <c r="V100" s="37"/>
      <c r="W100" s="37"/>
      <c r="X100" s="37"/>
      <c r="Y100" s="37"/>
      <c r="Z100" s="37"/>
    </row>
    <row r="101" spans="1:26" ht="25.5">
      <c r="A101" s="32"/>
      <c r="B101" s="69" t="s">
        <v>35</v>
      </c>
      <c r="C101" s="53">
        <v>2020</v>
      </c>
      <c r="D101" s="53">
        <v>2026</v>
      </c>
      <c r="E101" s="56" t="s">
        <v>16</v>
      </c>
      <c r="F101" s="9" t="s">
        <v>17</v>
      </c>
      <c r="G101" s="11">
        <f>G71</f>
        <v>1845811.4</v>
      </c>
      <c r="H101" s="11">
        <f t="shared" ref="H101:O103" si="42">H71</f>
        <v>0</v>
      </c>
      <c r="I101" s="19">
        <f t="shared" si="42"/>
        <v>29968.92</v>
      </c>
      <c r="J101" s="19">
        <f t="shared" si="42"/>
        <v>328909.09999999998</v>
      </c>
      <c r="K101" s="19">
        <f t="shared" si="42"/>
        <v>28515.86</v>
      </c>
      <c r="L101" s="29">
        <f t="shared" si="42"/>
        <v>320780.12</v>
      </c>
      <c r="M101" s="11">
        <f t="shared" si="42"/>
        <v>361637.4</v>
      </c>
      <c r="N101" s="11">
        <f t="shared" si="42"/>
        <v>388000</v>
      </c>
      <c r="O101" s="11">
        <f t="shared" si="42"/>
        <v>388000</v>
      </c>
      <c r="P101" s="32" t="s">
        <v>13</v>
      </c>
      <c r="Q101" s="32" t="s">
        <v>13</v>
      </c>
      <c r="R101" s="32" t="s">
        <v>13</v>
      </c>
      <c r="S101" s="32" t="s">
        <v>13</v>
      </c>
      <c r="T101" s="32" t="s">
        <v>13</v>
      </c>
      <c r="U101" s="32" t="s">
        <v>13</v>
      </c>
      <c r="V101" s="32" t="s">
        <v>13</v>
      </c>
      <c r="W101" s="32" t="s">
        <v>13</v>
      </c>
      <c r="X101" s="32" t="s">
        <v>13</v>
      </c>
      <c r="Y101" s="32" t="s">
        <v>13</v>
      </c>
      <c r="Z101" s="32" t="s">
        <v>13</v>
      </c>
    </row>
    <row r="102" spans="1:26" ht="102">
      <c r="A102" s="33"/>
      <c r="B102" s="70"/>
      <c r="C102" s="54"/>
      <c r="D102" s="54"/>
      <c r="E102" s="57"/>
      <c r="F102" s="3" t="s">
        <v>18</v>
      </c>
      <c r="G102" s="8">
        <f>G72</f>
        <v>1845811.4</v>
      </c>
      <c r="H102" s="8">
        <f t="shared" si="42"/>
        <v>0</v>
      </c>
      <c r="I102" s="18">
        <f t="shared" si="42"/>
        <v>29968.92</v>
      </c>
      <c r="J102" s="18">
        <f t="shared" si="42"/>
        <v>328909.09999999998</v>
      </c>
      <c r="K102" s="18">
        <f t="shared" si="42"/>
        <v>28515.86</v>
      </c>
      <c r="L102" s="26">
        <f t="shared" si="42"/>
        <v>320780.12</v>
      </c>
      <c r="M102" s="8">
        <f t="shared" si="42"/>
        <v>361637.4</v>
      </c>
      <c r="N102" s="8">
        <f t="shared" si="42"/>
        <v>388000</v>
      </c>
      <c r="O102" s="8">
        <f t="shared" si="42"/>
        <v>388000</v>
      </c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</row>
    <row r="103" spans="1:26" ht="63.75">
      <c r="A103" s="34"/>
      <c r="B103" s="71"/>
      <c r="C103" s="55"/>
      <c r="D103" s="55"/>
      <c r="E103" s="58"/>
      <c r="F103" s="3" t="s">
        <v>19</v>
      </c>
      <c r="G103" s="8">
        <f>G73</f>
        <v>0</v>
      </c>
      <c r="H103" s="8">
        <f t="shared" si="42"/>
        <v>0</v>
      </c>
      <c r="I103" s="18"/>
      <c r="J103" s="18"/>
      <c r="K103" s="18">
        <f>K73</f>
        <v>0</v>
      </c>
      <c r="L103" s="26">
        <f>L73</f>
        <v>0</v>
      </c>
      <c r="M103" s="8">
        <f t="shared" si="42"/>
        <v>0</v>
      </c>
      <c r="N103" s="8">
        <f t="shared" si="42"/>
        <v>0</v>
      </c>
      <c r="O103" s="8">
        <f t="shared" si="42"/>
        <v>0</v>
      </c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</row>
    <row r="104" spans="1:26" ht="33" customHeight="1">
      <c r="A104" s="59" t="s">
        <v>75</v>
      </c>
      <c r="B104" s="60"/>
      <c r="C104" s="60"/>
      <c r="D104" s="60"/>
      <c r="E104" s="61"/>
      <c r="F104" s="3" t="s">
        <v>17</v>
      </c>
      <c r="G104" s="11">
        <f>G49+G66+G101</f>
        <v>5937578.5700000003</v>
      </c>
      <c r="H104" s="11">
        <f t="shared" ref="H104:O106" si="43">H49+H66+H101</f>
        <v>0</v>
      </c>
      <c r="I104" s="19">
        <f t="shared" si="43"/>
        <v>570234.92000000004</v>
      </c>
      <c r="J104" s="19">
        <f>J49+J66+J101</f>
        <v>852513.03</v>
      </c>
      <c r="K104" s="19">
        <f t="shared" si="43"/>
        <v>624944.85</v>
      </c>
      <c r="L104" s="29">
        <f t="shared" si="43"/>
        <v>797248.37</v>
      </c>
      <c r="M104" s="11">
        <f t="shared" si="43"/>
        <v>1105637.3999999999</v>
      </c>
      <c r="N104" s="11">
        <f t="shared" si="43"/>
        <v>993000</v>
      </c>
      <c r="O104" s="11">
        <f t="shared" si="43"/>
        <v>994000</v>
      </c>
      <c r="P104" s="32" t="s">
        <v>13</v>
      </c>
      <c r="Q104" s="32" t="s">
        <v>13</v>
      </c>
      <c r="R104" s="32" t="s">
        <v>13</v>
      </c>
      <c r="S104" s="32" t="s">
        <v>13</v>
      </c>
      <c r="T104" s="32" t="s">
        <v>13</v>
      </c>
      <c r="U104" s="32" t="s">
        <v>13</v>
      </c>
      <c r="V104" s="32" t="s">
        <v>13</v>
      </c>
      <c r="W104" s="32" t="s">
        <v>13</v>
      </c>
      <c r="X104" s="32" t="s">
        <v>13</v>
      </c>
      <c r="Y104" s="32" t="s">
        <v>13</v>
      </c>
      <c r="Z104" s="32" t="s">
        <v>13</v>
      </c>
    </row>
    <row r="105" spans="1:26" ht="108.75" customHeight="1">
      <c r="A105" s="62"/>
      <c r="B105" s="63"/>
      <c r="C105" s="63"/>
      <c r="D105" s="63"/>
      <c r="E105" s="64"/>
      <c r="F105" s="3" t="s">
        <v>18</v>
      </c>
      <c r="G105" s="8">
        <f>G50+G67+G102</f>
        <v>5937578.5700000003</v>
      </c>
      <c r="H105" s="8">
        <f t="shared" si="43"/>
        <v>0</v>
      </c>
      <c r="I105" s="18">
        <f t="shared" si="43"/>
        <v>570234.92000000004</v>
      </c>
      <c r="J105" s="18">
        <f t="shared" si="43"/>
        <v>852513.03</v>
      </c>
      <c r="K105" s="18">
        <f t="shared" si="43"/>
        <v>624944.85</v>
      </c>
      <c r="L105" s="26">
        <f t="shared" si="43"/>
        <v>797248.37</v>
      </c>
      <c r="M105" s="8">
        <f t="shared" si="43"/>
        <v>1105637.3999999999</v>
      </c>
      <c r="N105" s="8">
        <f t="shared" si="43"/>
        <v>993000</v>
      </c>
      <c r="O105" s="8">
        <f t="shared" si="43"/>
        <v>994000</v>
      </c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</row>
    <row r="106" spans="1:26" ht="68.25" customHeight="1">
      <c r="A106" s="65"/>
      <c r="B106" s="66"/>
      <c r="C106" s="66"/>
      <c r="D106" s="66"/>
      <c r="E106" s="67"/>
      <c r="F106" s="3" t="s">
        <v>19</v>
      </c>
      <c r="G106" s="8">
        <f>G51+G68+G103</f>
        <v>0</v>
      </c>
      <c r="H106" s="8">
        <f t="shared" si="43"/>
        <v>0</v>
      </c>
      <c r="I106" s="18">
        <f t="shared" si="43"/>
        <v>0</v>
      </c>
      <c r="J106" s="18">
        <f t="shared" si="43"/>
        <v>0</v>
      </c>
      <c r="K106" s="18">
        <f t="shared" si="43"/>
        <v>0</v>
      </c>
      <c r="L106" s="26">
        <f t="shared" si="43"/>
        <v>0</v>
      </c>
      <c r="M106" s="8">
        <f t="shared" si="43"/>
        <v>0</v>
      </c>
      <c r="N106" s="8">
        <f t="shared" si="43"/>
        <v>0</v>
      </c>
      <c r="O106" s="8">
        <f t="shared" si="43"/>
        <v>0</v>
      </c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</row>
  </sheetData>
  <mergeCells count="453">
    <mergeCell ref="A1:Z1"/>
    <mergeCell ref="A2:Z2"/>
    <mergeCell ref="A3:Z3"/>
    <mergeCell ref="Z77:Z79"/>
    <mergeCell ref="Z83:Z85"/>
    <mergeCell ref="Z86:Z88"/>
    <mergeCell ref="Z89:Z91"/>
    <mergeCell ref="Z92:Z94"/>
    <mergeCell ref="Z95:Z97"/>
    <mergeCell ref="Z98:Z100"/>
    <mergeCell ref="Z101:Z103"/>
    <mergeCell ref="Z104:Z106"/>
    <mergeCell ref="Z46:Z48"/>
    <mergeCell ref="Z49:Z51"/>
    <mergeCell ref="Z54:Z56"/>
    <mergeCell ref="Z57:Z59"/>
    <mergeCell ref="Z60:Z62"/>
    <mergeCell ref="Z63:Z65"/>
    <mergeCell ref="Z66:Z68"/>
    <mergeCell ref="Z71:Z73"/>
    <mergeCell ref="Z74:Z76"/>
    <mergeCell ref="Z19:Z21"/>
    <mergeCell ref="Z22:Z24"/>
    <mergeCell ref="Z25:Z27"/>
    <mergeCell ref="Z28:Z30"/>
    <mergeCell ref="Z31:Z33"/>
    <mergeCell ref="Z34:Z36"/>
    <mergeCell ref="Z37:Z39"/>
    <mergeCell ref="Z40:Z42"/>
    <mergeCell ref="Z43:Z45"/>
    <mergeCell ref="A6:Y6"/>
    <mergeCell ref="A7:Y7"/>
    <mergeCell ref="A8:Y8"/>
    <mergeCell ref="X95:X97"/>
    <mergeCell ref="Y95:Y97"/>
    <mergeCell ref="R98:R100"/>
    <mergeCell ref="X98:X100"/>
    <mergeCell ref="Y98:Y100"/>
    <mergeCell ref="X66:X68"/>
    <mergeCell ref="Y66:Y68"/>
    <mergeCell ref="X71:X73"/>
    <mergeCell ref="Y71:Y73"/>
    <mergeCell ref="X74:X76"/>
    <mergeCell ref="Y74:Y76"/>
    <mergeCell ref="R77:R79"/>
    <mergeCell ref="X77:X79"/>
    <mergeCell ref="Y77:Y79"/>
    <mergeCell ref="X54:X56"/>
    <mergeCell ref="Y54:Y56"/>
    <mergeCell ref="X57:X59"/>
    <mergeCell ref="Y57:Y59"/>
    <mergeCell ref="X101:X103"/>
    <mergeCell ref="Y101:Y103"/>
    <mergeCell ref="X104:X106"/>
    <mergeCell ref="Y104:Y106"/>
    <mergeCell ref="X83:X85"/>
    <mergeCell ref="Y83:Y85"/>
    <mergeCell ref="R86:R88"/>
    <mergeCell ref="X86:X88"/>
    <mergeCell ref="Y86:Y88"/>
    <mergeCell ref="X89:X91"/>
    <mergeCell ref="Y89:Y91"/>
    <mergeCell ref="R92:R94"/>
    <mergeCell ref="X92:X94"/>
    <mergeCell ref="Y92:Y94"/>
    <mergeCell ref="W86:W88"/>
    <mergeCell ref="T98:T100"/>
    <mergeCell ref="U98:U100"/>
    <mergeCell ref="V98:V100"/>
    <mergeCell ref="W83:W85"/>
    <mergeCell ref="X60:X62"/>
    <mergeCell ref="Y60:Y62"/>
    <mergeCell ref="R63:R65"/>
    <mergeCell ref="X63:X65"/>
    <mergeCell ref="Y63:Y65"/>
    <mergeCell ref="X40:X42"/>
    <mergeCell ref="Y40:Y42"/>
    <mergeCell ref="X43:X45"/>
    <mergeCell ref="Y43:Y45"/>
    <mergeCell ref="R46:R48"/>
    <mergeCell ref="X46:X48"/>
    <mergeCell ref="Y46:Y48"/>
    <mergeCell ref="X49:X51"/>
    <mergeCell ref="Y49:Y51"/>
    <mergeCell ref="W40:W42"/>
    <mergeCell ref="W49:W51"/>
    <mergeCell ref="X31:X33"/>
    <mergeCell ref="Y31:Y33"/>
    <mergeCell ref="X34:X36"/>
    <mergeCell ref="Y34:Y36"/>
    <mergeCell ref="R37:R39"/>
    <mergeCell ref="X37:X39"/>
    <mergeCell ref="Y37:Y39"/>
    <mergeCell ref="W34:W36"/>
    <mergeCell ref="W37:W39"/>
    <mergeCell ref="W31:W33"/>
    <mergeCell ref="X19:X21"/>
    <mergeCell ref="Y19:Y21"/>
    <mergeCell ref="X22:X24"/>
    <mergeCell ref="Y22:Y24"/>
    <mergeCell ref="R25:R27"/>
    <mergeCell ref="X25:X27"/>
    <mergeCell ref="Y25:Y27"/>
    <mergeCell ref="W19:W21"/>
    <mergeCell ref="R28:R30"/>
    <mergeCell ref="X28:X30"/>
    <mergeCell ref="Y28:Y30"/>
    <mergeCell ref="A70:B70"/>
    <mergeCell ref="A71:A73"/>
    <mergeCell ref="B71:B73"/>
    <mergeCell ref="C71:C73"/>
    <mergeCell ref="D71:D73"/>
    <mergeCell ref="E71:E73"/>
    <mergeCell ref="A74:A76"/>
    <mergeCell ref="A63:A65"/>
    <mergeCell ref="B63:B65"/>
    <mergeCell ref="C63:C65"/>
    <mergeCell ref="D63:D65"/>
    <mergeCell ref="E63:E65"/>
    <mergeCell ref="A69:B69"/>
    <mergeCell ref="A66:A68"/>
    <mergeCell ref="B66:B68"/>
    <mergeCell ref="C66:C68"/>
    <mergeCell ref="D66:D68"/>
    <mergeCell ref="E66:E68"/>
    <mergeCell ref="B74:B76"/>
    <mergeCell ref="C74:C76"/>
    <mergeCell ref="D74:D76"/>
    <mergeCell ref="E74:E76"/>
    <mergeCell ref="A57:A59"/>
    <mergeCell ref="B57:B59"/>
    <mergeCell ref="C57:C59"/>
    <mergeCell ref="D57:D59"/>
    <mergeCell ref="E57:E59"/>
    <mergeCell ref="A60:A62"/>
    <mergeCell ref="B60:B62"/>
    <mergeCell ref="C60:C62"/>
    <mergeCell ref="D60:D62"/>
    <mergeCell ref="E60:E62"/>
    <mergeCell ref="A49:A51"/>
    <mergeCell ref="A52:B52"/>
    <mergeCell ref="B49:B51"/>
    <mergeCell ref="C49:C51"/>
    <mergeCell ref="D49:D51"/>
    <mergeCell ref="E49:E51"/>
    <mergeCell ref="A53:B53"/>
    <mergeCell ref="A54:A56"/>
    <mergeCell ref="B54:B56"/>
    <mergeCell ref="C54:C56"/>
    <mergeCell ref="D54:D56"/>
    <mergeCell ref="E54:E56"/>
    <mergeCell ref="A15:B15"/>
    <mergeCell ref="A16:B16"/>
    <mergeCell ref="A17:B17"/>
    <mergeCell ref="A43:A45"/>
    <mergeCell ref="B43:B45"/>
    <mergeCell ref="C43:C45"/>
    <mergeCell ref="D43:D45"/>
    <mergeCell ref="E43:E45"/>
    <mergeCell ref="A46:A48"/>
    <mergeCell ref="B46:B48"/>
    <mergeCell ref="C46:C48"/>
    <mergeCell ref="D46:D48"/>
    <mergeCell ref="E46:E48"/>
    <mergeCell ref="A18:B18"/>
    <mergeCell ref="A19:A21"/>
    <mergeCell ref="B19:B21"/>
    <mergeCell ref="C19:C21"/>
    <mergeCell ref="D19:D21"/>
    <mergeCell ref="E19:E21"/>
    <mergeCell ref="A22:A24"/>
    <mergeCell ref="B22:B24"/>
    <mergeCell ref="C22:C24"/>
    <mergeCell ref="D22:D24"/>
    <mergeCell ref="E22:E24"/>
    <mergeCell ref="A10:A13"/>
    <mergeCell ref="B10:B13"/>
    <mergeCell ref="C10:D10"/>
    <mergeCell ref="E10:E13"/>
    <mergeCell ref="C11:C13"/>
    <mergeCell ref="D11:D13"/>
    <mergeCell ref="F11:F13"/>
    <mergeCell ref="P11:P13"/>
    <mergeCell ref="G12:G13"/>
    <mergeCell ref="F10:O10"/>
    <mergeCell ref="G11:O11"/>
    <mergeCell ref="Q11:Q13"/>
    <mergeCell ref="H12:O12"/>
    <mergeCell ref="R12:R13"/>
    <mergeCell ref="P10:Z10"/>
    <mergeCell ref="R11:Z11"/>
    <mergeCell ref="S12:Z12"/>
    <mergeCell ref="A25:A27"/>
    <mergeCell ref="B25:B27"/>
    <mergeCell ref="C25:C27"/>
    <mergeCell ref="D25:D27"/>
    <mergeCell ref="E25:E27"/>
    <mergeCell ref="B28:B30"/>
    <mergeCell ref="C28:C30"/>
    <mergeCell ref="D28:D30"/>
    <mergeCell ref="E28:E30"/>
    <mergeCell ref="A31:A33"/>
    <mergeCell ref="B31:B33"/>
    <mergeCell ref="C31:C33"/>
    <mergeCell ref="D31:D33"/>
    <mergeCell ref="E31:E33"/>
    <mergeCell ref="A34:A36"/>
    <mergeCell ref="B34:B36"/>
    <mergeCell ref="C34:C36"/>
    <mergeCell ref="D34:D36"/>
    <mergeCell ref="E34:E36"/>
    <mergeCell ref="A37:A39"/>
    <mergeCell ref="B37:B39"/>
    <mergeCell ref="C37:C39"/>
    <mergeCell ref="D37:D39"/>
    <mergeCell ref="E37:E39"/>
    <mergeCell ref="A40:A42"/>
    <mergeCell ref="B40:B42"/>
    <mergeCell ref="C40:C42"/>
    <mergeCell ref="D40:D42"/>
    <mergeCell ref="E40:E42"/>
    <mergeCell ref="A77:A79"/>
    <mergeCell ref="B77:B79"/>
    <mergeCell ref="C77:C79"/>
    <mergeCell ref="D77:D79"/>
    <mergeCell ref="E77:E79"/>
    <mergeCell ref="A80:A82"/>
    <mergeCell ref="B80:B82"/>
    <mergeCell ref="C80:C82"/>
    <mergeCell ref="D80:D82"/>
    <mergeCell ref="E80:E82"/>
    <mergeCell ref="A83:A85"/>
    <mergeCell ref="B83:B85"/>
    <mergeCell ref="C83:C85"/>
    <mergeCell ref="D83:D85"/>
    <mergeCell ref="E83:E85"/>
    <mergeCell ref="A86:A88"/>
    <mergeCell ref="B86:B88"/>
    <mergeCell ref="C86:C88"/>
    <mergeCell ref="D86:D88"/>
    <mergeCell ref="E86:E88"/>
    <mergeCell ref="A89:A91"/>
    <mergeCell ref="B89:B91"/>
    <mergeCell ref="C89:C91"/>
    <mergeCell ref="D89:D91"/>
    <mergeCell ref="E89:E91"/>
    <mergeCell ref="A92:A94"/>
    <mergeCell ref="B92:B94"/>
    <mergeCell ref="C92:C94"/>
    <mergeCell ref="D92:D94"/>
    <mergeCell ref="E92:E94"/>
    <mergeCell ref="A95:A97"/>
    <mergeCell ref="B95:B97"/>
    <mergeCell ref="C95:C97"/>
    <mergeCell ref="D95:D97"/>
    <mergeCell ref="E95:E97"/>
    <mergeCell ref="A104:E106"/>
    <mergeCell ref="A98:A100"/>
    <mergeCell ref="B98:B100"/>
    <mergeCell ref="C98:C100"/>
    <mergeCell ref="D98:D100"/>
    <mergeCell ref="E98:E100"/>
    <mergeCell ref="A101:A103"/>
    <mergeCell ref="B101:B103"/>
    <mergeCell ref="C101:C103"/>
    <mergeCell ref="D101:D103"/>
    <mergeCell ref="E101:E103"/>
    <mergeCell ref="W43:W45"/>
    <mergeCell ref="P34:P36"/>
    <mergeCell ref="Q34:Q36"/>
    <mergeCell ref="R34:R36"/>
    <mergeCell ref="S34:S36"/>
    <mergeCell ref="T34:T36"/>
    <mergeCell ref="U34:U36"/>
    <mergeCell ref="V34:V36"/>
    <mergeCell ref="S31:S33"/>
    <mergeCell ref="P37:P39"/>
    <mergeCell ref="Q37:Q39"/>
    <mergeCell ref="T37:T39"/>
    <mergeCell ref="U37:U39"/>
    <mergeCell ref="V37:V39"/>
    <mergeCell ref="P31:P33"/>
    <mergeCell ref="Q31:Q33"/>
    <mergeCell ref="R31:R33"/>
    <mergeCell ref="V63:V65"/>
    <mergeCell ref="W63:W65"/>
    <mergeCell ref="W71:W73"/>
    <mergeCell ref="P66:P68"/>
    <mergeCell ref="Q66:Q68"/>
    <mergeCell ref="R66:R68"/>
    <mergeCell ref="S66:S68"/>
    <mergeCell ref="P46:P48"/>
    <mergeCell ref="Q46:Q48"/>
    <mergeCell ref="T46:T48"/>
    <mergeCell ref="U46:U48"/>
    <mergeCell ref="V46:V48"/>
    <mergeCell ref="W46:W48"/>
    <mergeCell ref="R60:R62"/>
    <mergeCell ref="P86:P88"/>
    <mergeCell ref="Q86:Q88"/>
    <mergeCell ref="T86:T88"/>
    <mergeCell ref="U86:U88"/>
    <mergeCell ref="V86:V88"/>
    <mergeCell ref="P74:P76"/>
    <mergeCell ref="Q74:Q76"/>
    <mergeCell ref="R74:R76"/>
    <mergeCell ref="S74:S76"/>
    <mergeCell ref="T74:T76"/>
    <mergeCell ref="U74:U76"/>
    <mergeCell ref="V74:V76"/>
    <mergeCell ref="T77:T79"/>
    <mergeCell ref="U77:U79"/>
    <mergeCell ref="V77:V79"/>
    <mergeCell ref="W98:W100"/>
    <mergeCell ref="P104:P106"/>
    <mergeCell ref="Q104:Q106"/>
    <mergeCell ref="R104:R106"/>
    <mergeCell ref="S104:S106"/>
    <mergeCell ref="T104:T106"/>
    <mergeCell ref="U104:U106"/>
    <mergeCell ref="V104:V106"/>
    <mergeCell ref="W104:W106"/>
    <mergeCell ref="P101:P103"/>
    <mergeCell ref="Q101:Q103"/>
    <mergeCell ref="R101:R103"/>
    <mergeCell ref="S101:S103"/>
    <mergeCell ref="T101:T103"/>
    <mergeCell ref="U101:U103"/>
    <mergeCell ref="V101:V103"/>
    <mergeCell ref="W101:W103"/>
    <mergeCell ref="P98:P100"/>
    <mergeCell ref="Q98:Q100"/>
    <mergeCell ref="W95:W97"/>
    <mergeCell ref="P89:P91"/>
    <mergeCell ref="Q89:Q91"/>
    <mergeCell ref="R89:R91"/>
    <mergeCell ref="S89:S91"/>
    <mergeCell ref="T89:T91"/>
    <mergeCell ref="U89:U91"/>
    <mergeCell ref="V89:V91"/>
    <mergeCell ref="W89:W91"/>
    <mergeCell ref="P95:P97"/>
    <mergeCell ref="Q95:Q97"/>
    <mergeCell ref="R95:R97"/>
    <mergeCell ref="S95:S97"/>
    <mergeCell ref="T95:T97"/>
    <mergeCell ref="U95:U97"/>
    <mergeCell ref="V95:V97"/>
    <mergeCell ref="W92:W94"/>
    <mergeCell ref="P92:P94"/>
    <mergeCell ref="Q92:Q94"/>
    <mergeCell ref="T92:T94"/>
    <mergeCell ref="U92:U94"/>
    <mergeCell ref="V92:V94"/>
    <mergeCell ref="W74:W76"/>
    <mergeCell ref="P83:P85"/>
    <mergeCell ref="Q83:Q85"/>
    <mergeCell ref="R83:R85"/>
    <mergeCell ref="S83:S85"/>
    <mergeCell ref="T83:T85"/>
    <mergeCell ref="U83:U85"/>
    <mergeCell ref="V83:V85"/>
    <mergeCell ref="P77:P79"/>
    <mergeCell ref="Q77:Q79"/>
    <mergeCell ref="W77:W79"/>
    <mergeCell ref="W66:W68"/>
    <mergeCell ref="P71:P73"/>
    <mergeCell ref="Q71:Q73"/>
    <mergeCell ref="R71:R73"/>
    <mergeCell ref="S71:S73"/>
    <mergeCell ref="T71:T73"/>
    <mergeCell ref="U71:U73"/>
    <mergeCell ref="V71:V73"/>
    <mergeCell ref="W57:W59"/>
    <mergeCell ref="T66:T68"/>
    <mergeCell ref="U66:U68"/>
    <mergeCell ref="V66:V68"/>
    <mergeCell ref="P60:P62"/>
    <mergeCell ref="Q60:Q62"/>
    <mergeCell ref="T60:T62"/>
    <mergeCell ref="U60:U62"/>
    <mergeCell ref="V60:V62"/>
    <mergeCell ref="W60:W62"/>
    <mergeCell ref="P63:P65"/>
    <mergeCell ref="Q63:Q65"/>
    <mergeCell ref="T63:T65"/>
    <mergeCell ref="U63:U65"/>
    <mergeCell ref="P54:P56"/>
    <mergeCell ref="Q54:Q56"/>
    <mergeCell ref="R54:R56"/>
    <mergeCell ref="S54:S56"/>
    <mergeCell ref="T54:T56"/>
    <mergeCell ref="U54:U56"/>
    <mergeCell ref="V54:V56"/>
    <mergeCell ref="W54:W56"/>
    <mergeCell ref="P57:P59"/>
    <mergeCell ref="Q57:Q59"/>
    <mergeCell ref="R57:R59"/>
    <mergeCell ref="S57:S59"/>
    <mergeCell ref="T57:T59"/>
    <mergeCell ref="U57:U59"/>
    <mergeCell ref="V57:V59"/>
    <mergeCell ref="P49:P51"/>
    <mergeCell ref="Q49:Q51"/>
    <mergeCell ref="R49:R51"/>
    <mergeCell ref="S49:S51"/>
    <mergeCell ref="T49:T51"/>
    <mergeCell ref="U49:U51"/>
    <mergeCell ref="V49:V51"/>
    <mergeCell ref="T31:T33"/>
    <mergeCell ref="U31:U33"/>
    <mergeCell ref="V31:V33"/>
    <mergeCell ref="P40:P42"/>
    <mergeCell ref="Q40:Q42"/>
    <mergeCell ref="R40:R42"/>
    <mergeCell ref="S40:S42"/>
    <mergeCell ref="T40:T42"/>
    <mergeCell ref="U40:U42"/>
    <mergeCell ref="V40:V42"/>
    <mergeCell ref="P43:P45"/>
    <mergeCell ref="Q43:Q45"/>
    <mergeCell ref="R43:R45"/>
    <mergeCell ref="S43:S45"/>
    <mergeCell ref="T43:T45"/>
    <mergeCell ref="U43:U45"/>
    <mergeCell ref="V43:V45"/>
    <mergeCell ref="W22:W24"/>
    <mergeCell ref="W28:W30"/>
    <mergeCell ref="P25:P27"/>
    <mergeCell ref="Q25:Q27"/>
    <mergeCell ref="T25:T27"/>
    <mergeCell ref="U25:U27"/>
    <mergeCell ref="V25:V27"/>
    <mergeCell ref="W25:W27"/>
    <mergeCell ref="P28:P30"/>
    <mergeCell ref="Q28:Q30"/>
    <mergeCell ref="T28:T30"/>
    <mergeCell ref="U28:U30"/>
    <mergeCell ref="V28:V30"/>
    <mergeCell ref="P19:P21"/>
    <mergeCell ref="Q19:Q21"/>
    <mergeCell ref="R19:R21"/>
    <mergeCell ref="S19:S21"/>
    <mergeCell ref="T19:T21"/>
    <mergeCell ref="U19:U21"/>
    <mergeCell ref="V19:V21"/>
    <mergeCell ref="P22:P24"/>
    <mergeCell ref="Q22:Q24"/>
    <mergeCell ref="R22:R24"/>
    <mergeCell ref="S22:S24"/>
    <mergeCell ref="T22:T24"/>
    <mergeCell ref="U22:U24"/>
    <mergeCell ref="V22:V24"/>
  </mergeCells>
  <pageMargins left="0.70866141732283472" right="0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2022-10-13T04:40:11Z</cp:lastPrinted>
  <dcterms:created xsi:type="dcterms:W3CDTF">2016-05-12T05:25:06Z</dcterms:created>
  <dcterms:modified xsi:type="dcterms:W3CDTF">2024-07-01T09:14:18Z</dcterms:modified>
</cp:coreProperties>
</file>