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4240" windowHeight="12525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I57" i="1"/>
  <c r="E12"/>
  <c r="D64"/>
  <c r="D30"/>
  <c r="K25"/>
  <c r="K63" s="1"/>
  <c r="J25"/>
  <c r="J63" s="1"/>
  <c r="I25"/>
  <c r="I63" s="1"/>
  <c r="H25"/>
  <c r="H63" s="1"/>
  <c r="G25"/>
  <c r="G63" s="1"/>
  <c r="F25"/>
  <c r="F63" s="1"/>
  <c r="K24"/>
  <c r="K62" s="1"/>
  <c r="J24"/>
  <c r="J62" s="1"/>
  <c r="I24"/>
  <c r="I62" s="1"/>
  <c r="H24"/>
  <c r="H62" s="1"/>
  <c r="G24"/>
  <c r="G62" s="1"/>
  <c r="F24"/>
  <c r="F62" s="1"/>
  <c r="E25"/>
  <c r="E24"/>
  <c r="E23"/>
  <c r="D34"/>
  <c r="D38"/>
  <c r="K35"/>
  <c r="J35"/>
  <c r="I35"/>
  <c r="H37"/>
  <c r="H36"/>
  <c r="G37"/>
  <c r="G36"/>
  <c r="F37"/>
  <c r="F36"/>
  <c r="D36" s="1"/>
  <c r="H57"/>
  <c r="D60"/>
  <c r="D59"/>
  <c r="D58"/>
  <c r="D57" l="1"/>
  <c r="D25"/>
  <c r="G35"/>
  <c r="F35"/>
  <c r="H35"/>
  <c r="E61"/>
  <c r="D24"/>
  <c r="D37"/>
  <c r="D35"/>
  <c r="H39"/>
  <c r="K45"/>
  <c r="J45"/>
  <c r="I45"/>
  <c r="H45"/>
  <c r="G45"/>
  <c r="F45"/>
  <c r="E45"/>
  <c r="D47"/>
  <c r="D46"/>
  <c r="D50"/>
  <c r="D49"/>
  <c r="K48"/>
  <c r="J48"/>
  <c r="I48"/>
  <c r="G48"/>
  <c r="F48"/>
  <c r="E48"/>
  <c r="H48"/>
  <c r="K51"/>
  <c r="J51"/>
  <c r="I51"/>
  <c r="H51"/>
  <c r="G42"/>
  <c r="D42" s="1"/>
  <c r="D43"/>
  <c r="F51"/>
  <c r="K12"/>
  <c r="J12"/>
  <c r="I12"/>
  <c r="H12"/>
  <c r="G51"/>
  <c r="D52"/>
  <c r="G12"/>
  <c r="J31"/>
  <c r="J23" s="1"/>
  <c r="K31"/>
  <c r="K23" s="1"/>
  <c r="E14"/>
  <c r="E13"/>
  <c r="D16"/>
  <c r="D17"/>
  <c r="D18"/>
  <c r="D29"/>
  <c r="I31"/>
  <c r="I23" s="1"/>
  <c r="H31"/>
  <c r="H23" s="1"/>
  <c r="G31"/>
  <c r="G23" s="1"/>
  <c r="F31"/>
  <c r="F23" s="1"/>
  <c r="F61" s="1"/>
  <c r="D32"/>
  <c r="D33"/>
  <c r="F39"/>
  <c r="E39"/>
  <c r="D41"/>
  <c r="D40"/>
  <c r="J61" l="1"/>
  <c r="D13"/>
  <c r="E62"/>
  <c r="D62" s="1"/>
  <c r="G61"/>
  <c r="I61"/>
  <c r="D14"/>
  <c r="E63"/>
  <c r="D63" s="1"/>
  <c r="K61"/>
  <c r="H61"/>
  <c r="D23"/>
  <c r="D48"/>
  <c r="D12"/>
  <c r="D45"/>
  <c r="D51"/>
  <c r="D27"/>
  <c r="D28"/>
  <c r="D31"/>
  <c r="D39"/>
  <c r="D61" l="1"/>
</calcChain>
</file>

<file path=xl/sharedStrings.xml><?xml version="1.0" encoding="utf-8"?>
<sst xmlns="http://schemas.openxmlformats.org/spreadsheetml/2006/main" count="99" uniqueCount="49">
  <si>
    <t>N п/п</t>
  </si>
  <si>
    <t>Наименование мероприятия подпрограммы муниципальной программы города Омска (далее - подпрограмма)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</si>
  <si>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</si>
  <si>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</si>
  <si>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</si>
  <si>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</si>
  <si>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</si>
  <si>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</si>
  <si>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</si>
  <si>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</si>
  <si>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Подпрограмма 1 "Благоустройство дворовых территорий многоквартирных домов"</t>
  </si>
  <si>
    <t>Всего, в том числе:</t>
  </si>
  <si>
    <t>Местный бюджет</t>
  </si>
  <si>
    <t>Поступления целевого характера из областного бюджета</t>
  </si>
  <si>
    <t>Ед.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</si>
  <si>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</si>
  <si>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</si>
  <si>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</si>
  <si>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t>тыс. кв.м.</t>
  </si>
  <si>
    <t>Итого по программе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</si>
  <si>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 на 2018-2024 годы»
</t>
  </si>
  <si>
    <t>Количество общественных территорий , на которых выполнены работы по благоустройству</t>
  </si>
  <si>
    <t>Уровень выполненных работ</t>
  </si>
  <si>
    <t>%</t>
  </si>
  <si>
    <t>Ед</t>
  </si>
  <si>
    <t>Мероприятие3.   Благоустройство территории  сквера у РДК «Русь»</t>
  </si>
  <si>
    <t>Мероприятие 3. Обустройство основания для памятника "Труженикам тыла"</t>
  </si>
  <si>
    <t>Мероприятие 4. лагоустройство  ПАРКА СЛАВЫ  в р.п.Полтавка Омской области</t>
  </si>
  <si>
    <t>Мероприятие 5 Реализация программ формирования современной городской  среды (благоустройство общественных территорий Полтавского городского поселения)</t>
  </si>
  <si>
    <t>Мероприятие 6. Благоустройство общественных территорий</t>
  </si>
  <si>
    <t>Задача подпрограммы: Повышение уровня благоустройства дворовых территорий многоквартирных домов.</t>
  </si>
  <si>
    <t>Цель подпрограммы : Повышение качества и комфорта жителей многоквартирных  домов  на территории Полтавского городского поселения Полтавского муниципального района Омской области</t>
  </si>
  <si>
    <t>Цель подпрограммы:  Улучшение облика общественных территорий Полтавского городского поселения. Благоустройство общественных территорий.</t>
  </si>
  <si>
    <t>Задача подпрограммы: Повышение уровня благоустройства общественных территорий.</t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</si>
  <si>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 xml:space="preserve">Формирование современной городской среды, в том числе капитальный ремонт и содержание автомобильных дорог общего пользования местного значения наиболее посещаемых общественных территорий, благоустройство общественных территорий
</t>
    </r>
  </si>
  <si>
    <t>Иные источники</t>
  </si>
  <si>
    <t>Мероприятие 1.     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включает в себя выполнение комплекса работ по капитальному ремонту, ремонту и содержанию автомобильных дорог общего пользования местного значения наиболее посещаемых муниципальных территорий общего пользования.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</si>
  <si>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</si>
  <si>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Мероприятие 2. Благоустройство общественных территорий населенных пунктов </t>
  </si>
  <si>
    <t>Количество благоустроенных общественных территорий</t>
  </si>
  <si>
    <t>ед..</t>
  </si>
  <si>
    <t>итог по 2 мероприятию</t>
  </si>
  <si>
    <t>Мероприятие 3. Реализация инициативных проектов в сфере формирования комфортной городской среды</t>
  </si>
  <si>
    <t>Количество реализованных инициативных проектов на территории Полтавского городского поселения.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</si>
  <si>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</si>
  <si>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</si>
  <si>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r>
      <rPr>
        <b/>
        <sz val="10"/>
        <rFont val="Times New Roman"/>
        <family val="1"/>
        <charset val="204"/>
      </rPr>
      <t xml:space="preserve">Основное мероприятие         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организация выполнения работ по капитальному ремонту дворовых территорий многоквартирных домов, проездов к дворовым территориям многоквартирных домов благоустройство дворовых территорий многоквартирных домов</t>
    </r>
  </si>
  <si>
    <t>Мероприятие 1.          Капитальный ремонт и ремонт дворовых территорий многоквартирных домов, проездов к дворовым территориям многоквартирных домов включает в себя выполнение комплекса работ по капитальному ремонту и ремонту дворовых территорий многоквартирных домов, проездов к дворовым территориям многоквартирных домов.</t>
  </si>
  <si>
    <t xml:space="preserve">Приложение к постановлению № 32 от 13.04.2022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</si>
</sst>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92D05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207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7" xfId="0" applyFont="1" applyBorder="1" applyAlignment="1">
      <alignment horizontal="center" wrapText="1"/>
    </xf>
    <xf numFmtId="0" fontId="4" fillId="2" borderId="2" xfId="0" applyFont="1" applyFill="1" applyBorder="1" applyAlignment="1">
      <alignment wrapText="1"/>
    </xf>
    <xf numFmtId="0" fontId="4" fillId="2" borderId="5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/>
    <xf numFmtId="0" fontId="3" fillId="0" borderId="1" xfId="0" applyFont="1" applyBorder="1"/>
    <xf numFmtId="0" fontId="3" fillId="0" borderId="4" xfId="0" applyFont="1" applyBorder="1"/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4" fillId="3" borderId="13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vertical="top" wrapText="1"/>
    </xf>
    <xf numFmtId="0" fontId="4" fillId="3" borderId="1" xfId="0" applyFont="1" applyFill="1" applyBorder="1" applyAlignment="1">
      <alignment wrapText="1"/>
    </xf>
    <xf numFmtId="0" fontId="4" fillId="3" borderId="5" xfId="0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2" fontId="4" fillId="0" borderId="1" xfId="0" applyNumberFormat="1" applyFont="1" applyBorder="1" applyAlignment="1">
      <alignment horizontal="right" wrapText="1"/>
    </xf>
    <xf numFmtId="2" fontId="4" fillId="0" borderId="2" xfId="0" applyNumberFormat="1" applyFont="1" applyBorder="1" applyAlignment="1">
      <alignment horizontal="right" wrapText="1"/>
    </xf>
    <xf numFmtId="2" fontId="4" fillId="0" borderId="4" xfId="0" applyNumberFormat="1" applyFont="1" applyBorder="1" applyAlignment="1">
      <alignment horizontal="right" wrapText="1"/>
    </xf>
    <xf numFmtId="2" fontId="4" fillId="0" borderId="1" xfId="1" applyNumberFormat="1" applyFont="1" applyBorder="1" applyAlignment="1">
      <alignment horizontal="right" wrapText="1"/>
    </xf>
    <xf numFmtId="2" fontId="4" fillId="0" borderId="2" xfId="1" applyNumberFormat="1" applyFont="1" applyBorder="1" applyAlignment="1">
      <alignment horizontal="right" wrapText="1"/>
    </xf>
    <xf numFmtId="2" fontId="4" fillId="0" borderId="11" xfId="1" applyNumberFormat="1" applyFont="1" applyBorder="1" applyAlignment="1">
      <alignment horizontal="right"/>
    </xf>
    <xf numFmtId="2" fontId="11" fillId="0" borderId="3" xfId="0" applyNumberFormat="1" applyFont="1" applyBorder="1" applyAlignment="1">
      <alignment horizontal="right"/>
    </xf>
    <xf numFmtId="2" fontId="4" fillId="0" borderId="3" xfId="1" applyNumberFormat="1" applyFont="1" applyBorder="1" applyAlignment="1">
      <alignment horizontal="right"/>
    </xf>
    <xf numFmtId="2" fontId="11" fillId="0" borderId="1" xfId="0" applyNumberFormat="1" applyFont="1" applyBorder="1" applyAlignment="1">
      <alignment horizontal="right"/>
    </xf>
    <xf numFmtId="0" fontId="1" fillId="0" borderId="5" xfId="0" applyFont="1" applyBorder="1"/>
    <xf numFmtId="0" fontId="1" fillId="0" borderId="7" xfId="0" applyFont="1" applyBorder="1"/>
    <xf numFmtId="0" fontId="3" fillId="0" borderId="13" xfId="0" applyFont="1" applyBorder="1" applyAlignment="1">
      <alignment horizontal="center"/>
    </xf>
    <xf numFmtId="0" fontId="11" fillId="0" borderId="2" xfId="0" applyFont="1" applyBorder="1"/>
    <xf numFmtId="0" fontId="11" fillId="0" borderId="4" xfId="0" applyFont="1" applyBorder="1"/>
    <xf numFmtId="0" fontId="11" fillId="0" borderId="1" xfId="0" applyFont="1" applyBorder="1"/>
    <xf numFmtId="43" fontId="4" fillId="3" borderId="1" xfId="1" applyFont="1" applyFill="1" applyBorder="1" applyAlignment="1">
      <alignment wrapText="1"/>
    </xf>
    <xf numFmtId="43" fontId="4" fillId="3" borderId="13" xfId="1" applyFont="1" applyFill="1" applyBorder="1" applyAlignment="1">
      <alignment wrapText="1"/>
    </xf>
    <xf numFmtId="43" fontId="4" fillId="3" borderId="1" xfId="1" applyFont="1" applyFill="1" applyBorder="1" applyAlignment="1">
      <alignment horizontal="center" wrapText="1"/>
    </xf>
    <xf numFmtId="43" fontId="4" fillId="3" borderId="1" xfId="1" applyFont="1" applyFill="1" applyBorder="1"/>
    <xf numFmtId="43" fontId="4" fillId="3" borderId="3" xfId="1" applyFont="1" applyFill="1" applyBorder="1"/>
    <xf numFmtId="0" fontId="12" fillId="0" borderId="11" xfId="0" applyFont="1" applyBorder="1"/>
    <xf numFmtId="0" fontId="12" fillId="0" borderId="3" xfId="0" applyFont="1" applyBorder="1"/>
    <xf numFmtId="0" fontId="12" fillId="0" borderId="1" xfId="0" applyFont="1" applyBorder="1"/>
    <xf numFmtId="0" fontId="12" fillId="0" borderId="4" xfId="0" applyFont="1" applyBorder="1"/>
    <xf numFmtId="0" fontId="3" fillId="2" borderId="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11" fillId="2" borderId="2" xfId="0" applyFont="1" applyFill="1" applyBorder="1"/>
    <xf numFmtId="0" fontId="1" fillId="3" borderId="1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3" fillId="3" borderId="11" xfId="0" applyFont="1" applyFill="1" applyBorder="1"/>
    <xf numFmtId="0" fontId="3" fillId="3" borderId="3" xfId="0" applyFont="1" applyFill="1" applyBorder="1"/>
    <xf numFmtId="0" fontId="10" fillId="3" borderId="3" xfId="0" applyFont="1" applyFill="1" applyBorder="1" applyAlignment="1">
      <alignment vertical="top" wrapText="1"/>
    </xf>
    <xf numFmtId="0" fontId="10" fillId="3" borderId="11" xfId="0" applyFont="1" applyFill="1" applyBorder="1"/>
    <xf numFmtId="0" fontId="10" fillId="3" borderId="3" xfId="0" applyFont="1" applyFill="1" applyBorder="1"/>
    <xf numFmtId="0" fontId="4" fillId="3" borderId="7" xfId="0" applyFont="1" applyFill="1" applyBorder="1" applyAlignment="1">
      <alignment horizontal="center" wrapText="1"/>
    </xf>
    <xf numFmtId="1" fontId="4" fillId="3" borderId="13" xfId="0" applyNumberFormat="1" applyFont="1" applyFill="1" applyBorder="1" applyAlignment="1">
      <alignment wrapText="1"/>
    </xf>
    <xf numFmtId="1" fontId="4" fillId="3" borderId="3" xfId="0" applyNumberFormat="1" applyFont="1" applyFill="1" applyBorder="1" applyAlignment="1">
      <alignment wrapText="1"/>
    </xf>
    <xf numFmtId="0" fontId="3" fillId="3" borderId="3" xfId="0" applyFont="1" applyFill="1" applyBorder="1" applyAlignment="1">
      <alignment vertical="top" wrapText="1"/>
    </xf>
    <xf numFmtId="0" fontId="4" fillId="3" borderId="11" xfId="0" applyFont="1" applyFill="1" applyBorder="1"/>
    <xf numFmtId="0" fontId="3" fillId="3" borderId="1" xfId="0" applyFont="1" applyFill="1" applyBorder="1"/>
    <xf numFmtId="1" fontId="4" fillId="3" borderId="2" xfId="0" applyNumberFormat="1" applyFont="1" applyFill="1" applyBorder="1" applyAlignment="1">
      <alignment wrapText="1"/>
    </xf>
    <xf numFmtId="1" fontId="4" fillId="3" borderId="1" xfId="0" applyNumberFormat="1" applyFont="1" applyFill="1" applyBorder="1" applyAlignment="1">
      <alignment wrapText="1"/>
    </xf>
    <xf numFmtId="0" fontId="12" fillId="3" borderId="11" xfId="0" applyFont="1" applyFill="1" applyBorder="1"/>
    <xf numFmtId="0" fontId="12" fillId="3" borderId="3" xfId="0" applyFont="1" applyFill="1" applyBorder="1"/>
    <xf numFmtId="0" fontId="12" fillId="3" borderId="1" xfId="0" applyFont="1" applyFill="1" applyBorder="1"/>
    <xf numFmtId="1" fontId="4" fillId="3" borderId="11" xfId="0" applyNumberFormat="1" applyFont="1" applyFill="1" applyBorder="1"/>
    <xf numFmtId="1" fontId="11" fillId="3" borderId="3" xfId="0" applyNumberFormat="1" applyFont="1" applyFill="1" applyBorder="1"/>
    <xf numFmtId="1" fontId="4" fillId="3" borderId="3" xfId="0" applyNumberFormat="1" applyFont="1" applyFill="1" applyBorder="1"/>
    <xf numFmtId="0" fontId="11" fillId="3" borderId="1" xfId="0" applyFont="1" applyFill="1" applyBorder="1"/>
    <xf numFmtId="0" fontId="12" fillId="3" borderId="4" xfId="0" applyFont="1" applyFill="1" applyBorder="1"/>
    <xf numFmtId="0" fontId="4" fillId="3" borderId="1" xfId="0" applyFont="1" applyFill="1" applyBorder="1"/>
    <xf numFmtId="1" fontId="4" fillId="3" borderId="1" xfId="0" applyNumberFormat="1" applyFont="1" applyFill="1" applyBorder="1"/>
    <xf numFmtId="0" fontId="4" fillId="3" borderId="1" xfId="0" applyFont="1" applyFill="1" applyBorder="1" applyAlignment="1">
      <alignment vertical="top" wrapText="1"/>
    </xf>
    <xf numFmtId="0" fontId="3" fillId="3" borderId="4" xfId="0" applyFont="1" applyFill="1" applyBorder="1"/>
    <xf numFmtId="1" fontId="11" fillId="3" borderId="1" xfId="0" applyNumberFormat="1" applyFont="1" applyFill="1" applyBorder="1"/>
    <xf numFmtId="0" fontId="4" fillId="2" borderId="1" xfId="0" applyFont="1" applyFill="1" applyBorder="1" applyAlignment="1">
      <alignment vertical="top" wrapText="1"/>
    </xf>
    <xf numFmtId="0" fontId="3" fillId="2" borderId="1" xfId="0" applyFont="1" applyFill="1" applyBorder="1"/>
    <xf numFmtId="0" fontId="3" fillId="2" borderId="4" xfId="0" applyFont="1" applyFill="1" applyBorder="1"/>
    <xf numFmtId="2" fontId="4" fillId="2" borderId="2" xfId="0" applyNumberFormat="1" applyFont="1" applyFill="1" applyBorder="1"/>
    <xf numFmtId="2" fontId="4" fillId="2" borderId="3" xfId="0" applyNumberFormat="1" applyFont="1" applyFill="1" applyBorder="1"/>
    <xf numFmtId="2" fontId="4" fillId="2" borderId="2" xfId="0" applyNumberFormat="1" applyFont="1" applyFill="1" applyBorder="1" applyAlignment="1">
      <alignment wrapText="1"/>
    </xf>
    <xf numFmtId="2" fontId="4" fillId="0" borderId="2" xfId="0" applyNumberFormat="1" applyFont="1" applyBorder="1" applyAlignment="1">
      <alignment wrapText="1"/>
    </xf>
    <xf numFmtId="0" fontId="1" fillId="0" borderId="7" xfId="0" applyFont="1" applyBorder="1" applyAlignment="1">
      <alignment horizontal="center" vertical="top" wrapText="1"/>
    </xf>
    <xf numFmtId="2" fontId="8" fillId="2" borderId="2" xfId="0" applyNumberFormat="1" applyFont="1" applyFill="1" applyBorder="1" applyAlignment="1">
      <alignment wrapText="1"/>
    </xf>
    <xf numFmtId="2" fontId="4" fillId="2" borderId="1" xfId="0" applyNumberFormat="1" applyFont="1" applyFill="1" applyBorder="1" applyAlignment="1">
      <alignment horizontal="right" wrapText="1"/>
    </xf>
    <xf numFmtId="2" fontId="4" fillId="2" borderId="1" xfId="0" applyNumberFormat="1" applyFont="1" applyFill="1" applyBorder="1" applyAlignment="1">
      <alignment wrapText="1"/>
    </xf>
    <xf numFmtId="2" fontId="4" fillId="0" borderId="2" xfId="1" applyNumberFormat="1" applyFont="1" applyBorder="1" applyAlignment="1">
      <alignment wrapText="1"/>
    </xf>
    <xf numFmtId="2" fontId="1" fillId="2" borderId="1" xfId="1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vertical="top" wrapText="1"/>
    </xf>
    <xf numFmtId="2" fontId="1" fillId="0" borderId="2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0" fontId="4" fillId="2" borderId="7" xfId="0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vertical="top"/>
    </xf>
    <xf numFmtId="2" fontId="4" fillId="2" borderId="2" xfId="0" applyNumberFormat="1" applyFont="1" applyFill="1" applyBorder="1" applyAlignment="1">
      <alignment vertical="top" wrapText="1"/>
    </xf>
    <xf numFmtId="2" fontId="4" fillId="2" borderId="2" xfId="0" applyNumberFormat="1" applyFont="1" applyFill="1" applyBorder="1" applyAlignment="1">
      <alignment vertical="top"/>
    </xf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2" fontId="4" fillId="2" borderId="1" xfId="1" applyNumberFormat="1" applyFont="1" applyFill="1" applyBorder="1" applyAlignment="1">
      <alignment horizontal="right" wrapText="1"/>
    </xf>
    <xf numFmtId="2" fontId="11" fillId="2" borderId="3" xfId="0" applyNumberFormat="1" applyFont="1" applyFill="1" applyBorder="1" applyAlignment="1">
      <alignment horizontal="right"/>
    </xf>
    <xf numFmtId="2" fontId="11" fillId="2" borderId="1" xfId="0" applyNumberFormat="1" applyFont="1" applyFill="1" applyBorder="1" applyAlignment="1">
      <alignment horizontal="right"/>
    </xf>
    <xf numFmtId="43" fontId="4" fillId="2" borderId="13" xfId="1" applyFont="1" applyFill="1" applyBorder="1" applyAlignment="1">
      <alignment wrapText="1"/>
    </xf>
    <xf numFmtId="43" fontId="4" fillId="2" borderId="1" xfId="1" applyFont="1" applyFill="1" applyBorder="1"/>
    <xf numFmtId="1" fontId="4" fillId="2" borderId="3" xfId="0" applyNumberFormat="1" applyFont="1" applyFill="1" applyBorder="1" applyAlignment="1">
      <alignment wrapText="1"/>
    </xf>
    <xf numFmtId="1" fontId="4" fillId="2" borderId="1" xfId="0" applyNumberFormat="1" applyFont="1" applyFill="1" applyBorder="1" applyAlignment="1">
      <alignment wrapText="1"/>
    </xf>
    <xf numFmtId="1" fontId="11" fillId="2" borderId="3" xfId="0" applyNumberFormat="1" applyFont="1" applyFill="1" applyBorder="1"/>
    <xf numFmtId="1" fontId="4" fillId="2" borderId="3" xfId="0" applyNumberFormat="1" applyFont="1" applyFill="1" applyBorder="1"/>
    <xf numFmtId="1" fontId="4" fillId="2" borderId="1" xfId="0" applyNumberFormat="1" applyFont="1" applyFill="1" applyBorder="1"/>
    <xf numFmtId="1" fontId="11" fillId="2" borderId="1" xfId="0" applyNumberFormat="1" applyFont="1" applyFill="1" applyBorder="1"/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2" borderId="2" xfId="0" applyFont="1" applyFill="1" applyBorder="1" applyAlignment="1">
      <alignment vertical="top"/>
    </xf>
    <xf numFmtId="0" fontId="4" fillId="2" borderId="13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3" fillId="2" borderId="2" xfId="0" applyFont="1" applyFill="1" applyBorder="1"/>
    <xf numFmtId="0" fontId="3" fillId="2" borderId="13" xfId="0" applyFont="1" applyFill="1" applyBorder="1"/>
    <xf numFmtId="0" fontId="3" fillId="2" borderId="3" xfId="0" applyFont="1" applyFill="1" applyBorder="1"/>
    <xf numFmtId="0" fontId="4" fillId="0" borderId="2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2" xfId="0" applyFont="1" applyBorder="1"/>
    <xf numFmtId="0" fontId="3" fillId="0" borderId="13" xfId="0" applyFont="1" applyBorder="1"/>
    <xf numFmtId="0" fontId="3" fillId="0" borderId="3" xfId="0" applyFont="1" applyBorder="1"/>
    <xf numFmtId="0" fontId="4" fillId="0" borderId="2" xfId="0" applyFont="1" applyBorder="1" applyAlignment="1">
      <alignment vertical="top"/>
    </xf>
    <xf numFmtId="0" fontId="4" fillId="0" borderId="13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2" borderId="2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5" fillId="0" borderId="14" xfId="0" applyFont="1" applyBorder="1" applyAlignment="1">
      <alignment horizontal="center" wrapText="1"/>
    </xf>
    <xf numFmtId="0" fontId="0" fillId="0" borderId="14" xfId="0" applyBorder="1"/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1" fillId="0" borderId="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/>
    <xf numFmtId="0" fontId="1" fillId="0" borderId="13" xfId="0" applyFont="1" applyBorder="1"/>
    <xf numFmtId="0" fontId="1" fillId="0" borderId="3" xfId="0" applyFont="1" applyBorder="1"/>
    <xf numFmtId="0" fontId="1" fillId="0" borderId="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/>
    </xf>
    <xf numFmtId="0" fontId="1" fillId="0" borderId="13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4"/>
  <sheetViews>
    <sheetView tabSelected="1" topLeftCell="A25" zoomScale="120" zoomScaleNormal="120" workbookViewId="0">
      <selection activeCell="D24" sqref="D24"/>
    </sheetView>
  </sheetViews>
  <sheetFormatPr defaultRowHeight="15"/>
  <cols>
    <col min="1" max="1" width="2.140625" customWidth="1"/>
    <col min="2" max="2" width="24.140625" customWidth="1"/>
    <col min="3" max="3" width="10.5703125" customWidth="1"/>
    <col min="4" max="4" width="12.42578125" customWidth="1"/>
    <col min="5" max="5" width="11.42578125" customWidth="1"/>
    <col min="6" max="6" width="12.140625" customWidth="1"/>
    <col min="7" max="7" width="11.140625" customWidth="1"/>
    <col min="8" max="8" width="12.5703125" customWidth="1"/>
    <col min="9" max="9" width="11.85546875" customWidth="1"/>
    <col min="10" max="11" width="11.28515625" customWidth="1"/>
    <col min="12" max="12" width="10.42578125" customWidth="1"/>
    <col min="13" max="13" width="5.42578125" customWidth="1"/>
    <col min="14" max="14" width="6.140625" customWidth="1"/>
    <col min="15" max="15" width="5.85546875" customWidth="1"/>
    <col min="16" max="16" width="4.85546875" customWidth="1"/>
    <col min="17" max="17" width="5.28515625" customWidth="1"/>
    <col min="18" max="18" width="4.5703125" customWidth="1"/>
    <col min="19" max="19" width="4.42578125" customWidth="1"/>
    <col min="20" max="20" width="5" customWidth="1"/>
  </cols>
  <sheetData>
    <row r="1" spans="1:20" ht="20.25" customHeight="1">
      <c r="A1" s="141" t="s">
        <v>48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</row>
    <row r="2" spans="1:20" ht="63.75" customHeight="1">
      <c r="A2" s="139" t="s">
        <v>20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</row>
    <row r="3" spans="1:20" ht="24.75" customHeight="1">
      <c r="A3" s="161" t="s">
        <v>0</v>
      </c>
      <c r="B3" s="161" t="s">
        <v>1</v>
      </c>
      <c r="C3" s="163" t="s">
        <v>2</v>
      </c>
      <c r="D3" s="164"/>
      <c r="E3" s="164"/>
      <c r="F3" s="164"/>
      <c r="G3" s="164"/>
      <c r="H3" s="164"/>
      <c r="I3" s="164"/>
      <c r="J3" s="164"/>
      <c r="K3" s="165"/>
      <c r="L3" s="163" t="s">
        <v>3</v>
      </c>
      <c r="M3" s="164"/>
      <c r="N3" s="166"/>
      <c r="O3" s="166"/>
      <c r="P3" s="166"/>
      <c r="Q3" s="166"/>
      <c r="R3" s="166"/>
      <c r="S3" s="166"/>
      <c r="T3" s="167"/>
    </row>
    <row r="4" spans="1:20" ht="35.25" customHeight="1">
      <c r="A4" s="161"/>
      <c r="B4" s="161"/>
      <c r="C4" s="168" t="s">
        <v>4</v>
      </c>
      <c r="D4" s="168" t="s">
        <v>5</v>
      </c>
      <c r="E4" s="170" t="s">
        <v>6</v>
      </c>
      <c r="F4" s="170"/>
      <c r="G4" s="170"/>
      <c r="H4" s="170"/>
      <c r="I4" s="170"/>
      <c r="J4" s="170"/>
      <c r="K4" s="171"/>
      <c r="L4" s="168" t="s">
        <v>7</v>
      </c>
      <c r="M4" s="168" t="s">
        <v>8</v>
      </c>
      <c r="N4" s="179" t="s">
        <v>9</v>
      </c>
      <c r="O4" s="180"/>
      <c r="P4" s="180"/>
      <c r="Q4" s="180"/>
      <c r="R4" s="180"/>
      <c r="S4" s="180"/>
      <c r="T4" s="181"/>
    </row>
    <row r="5" spans="1:20" ht="96.75" customHeight="1">
      <c r="A5" s="162"/>
      <c r="B5" s="162"/>
      <c r="C5" s="169"/>
      <c r="D5" s="169"/>
      <c r="E5" s="16">
        <v>2018</v>
      </c>
      <c r="F5" s="16">
        <v>2019</v>
      </c>
      <c r="G5" s="16">
        <v>2020</v>
      </c>
      <c r="H5" s="16">
        <v>2021</v>
      </c>
      <c r="I5" s="16">
        <v>2022</v>
      </c>
      <c r="J5" s="16">
        <v>2023</v>
      </c>
      <c r="K5" s="1">
        <v>2024</v>
      </c>
      <c r="L5" s="169"/>
      <c r="M5" s="169"/>
      <c r="N5" s="14">
        <v>2018</v>
      </c>
      <c r="O5" s="14">
        <v>2019</v>
      </c>
      <c r="P5" s="14">
        <v>2020</v>
      </c>
      <c r="Q5" s="14">
        <v>2021</v>
      </c>
      <c r="R5" s="14">
        <v>2022</v>
      </c>
      <c r="S5" s="14">
        <v>2023</v>
      </c>
      <c r="T5" s="14">
        <v>2024</v>
      </c>
    </row>
    <row r="6" spans="1:20">
      <c r="A6" s="17">
        <v>1</v>
      </c>
      <c r="B6" s="17">
        <v>2</v>
      </c>
      <c r="C6" s="17">
        <v>4</v>
      </c>
      <c r="D6" s="17">
        <v>5</v>
      </c>
      <c r="E6" s="17">
        <v>6</v>
      </c>
      <c r="F6" s="17">
        <v>7</v>
      </c>
      <c r="G6" s="17">
        <v>8</v>
      </c>
      <c r="H6" s="17">
        <v>9</v>
      </c>
      <c r="I6" s="17">
        <v>10</v>
      </c>
      <c r="J6" s="15">
        <v>11</v>
      </c>
      <c r="K6" s="15">
        <v>12</v>
      </c>
      <c r="L6" s="17">
        <v>13</v>
      </c>
      <c r="M6" s="17">
        <v>14</v>
      </c>
      <c r="N6" s="17">
        <v>15</v>
      </c>
      <c r="O6" s="17">
        <v>16</v>
      </c>
      <c r="P6" s="17">
        <v>17</v>
      </c>
      <c r="Q6" s="17">
        <v>18</v>
      </c>
      <c r="R6" s="17">
        <v>19</v>
      </c>
      <c r="S6" s="15">
        <v>20</v>
      </c>
      <c r="T6" s="15">
        <v>21</v>
      </c>
    </row>
    <row r="7" spans="1:20" ht="15" customHeight="1">
      <c r="A7" s="171" t="s">
        <v>44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3"/>
    </row>
    <row r="8" spans="1:20" ht="19.5" customHeight="1">
      <c r="A8" s="37"/>
      <c r="B8" s="172" t="s">
        <v>45</v>
      </c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3"/>
    </row>
    <row r="9" spans="1:20">
      <c r="A9" s="38"/>
      <c r="B9" s="188" t="s">
        <v>10</v>
      </c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9"/>
    </row>
    <row r="10" spans="1:20" ht="21.75" customHeight="1">
      <c r="A10" s="171" t="s">
        <v>31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3"/>
    </row>
    <row r="11" spans="1:20" ht="18.75" customHeight="1">
      <c r="A11" s="106">
        <v>1</v>
      </c>
      <c r="B11" s="119" t="s">
        <v>30</v>
      </c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20"/>
    </row>
    <row r="12" spans="1:20" ht="36.75" customHeight="1">
      <c r="A12" s="195"/>
      <c r="B12" s="152" t="s">
        <v>46</v>
      </c>
      <c r="C12" s="92" t="s">
        <v>11</v>
      </c>
      <c r="D12" s="98">
        <f>E12+F12+G12+H12+I12+J12+K12</f>
        <v>1578567.42</v>
      </c>
      <c r="E12" s="99">
        <f>E16</f>
        <v>1578567.42</v>
      </c>
      <c r="F12" s="99">
        <v>0</v>
      </c>
      <c r="G12" s="99">
        <f>G13</f>
        <v>0</v>
      </c>
      <c r="H12" s="99">
        <f t="shared" ref="H12:K12" si="0">H13</f>
        <v>0</v>
      </c>
      <c r="I12" s="99">
        <f t="shared" si="0"/>
        <v>0</v>
      </c>
      <c r="J12" s="99">
        <f t="shared" si="0"/>
        <v>0</v>
      </c>
      <c r="K12" s="99">
        <f t="shared" si="0"/>
        <v>0</v>
      </c>
      <c r="L12" s="143"/>
      <c r="M12" s="143"/>
      <c r="N12" s="143"/>
      <c r="O12" s="146"/>
      <c r="P12" s="146"/>
      <c r="Q12" s="146"/>
      <c r="R12" s="146"/>
      <c r="S12" s="146"/>
      <c r="T12" s="146"/>
    </row>
    <row r="13" spans="1:20" ht="27" customHeight="1">
      <c r="A13" s="196"/>
      <c r="B13" s="153"/>
      <c r="C13" s="2" t="s">
        <v>12</v>
      </c>
      <c r="D13" s="100">
        <f t="shared" ref="D13:D18" si="1">E13+F13+G13+H13+I13+J13+K13</f>
        <v>78929</v>
      </c>
      <c r="E13" s="101">
        <f>E17</f>
        <v>78929</v>
      </c>
      <c r="F13" s="100">
        <v>0</v>
      </c>
      <c r="G13" s="100">
        <v>0</v>
      </c>
      <c r="H13" s="101">
        <v>0</v>
      </c>
      <c r="I13" s="100">
        <v>0</v>
      </c>
      <c r="J13" s="100">
        <v>0</v>
      </c>
      <c r="K13" s="100">
        <v>0</v>
      </c>
      <c r="L13" s="144"/>
      <c r="M13" s="144"/>
      <c r="N13" s="144"/>
      <c r="O13" s="147"/>
      <c r="P13" s="147"/>
      <c r="Q13" s="147"/>
      <c r="R13" s="147"/>
      <c r="S13" s="147"/>
      <c r="T13" s="147"/>
    </row>
    <row r="14" spans="1:20" ht="64.5" customHeight="1">
      <c r="A14" s="196"/>
      <c r="B14" s="153"/>
      <c r="C14" s="4" t="s">
        <v>13</v>
      </c>
      <c r="D14" s="101">
        <f t="shared" si="1"/>
        <v>1499638.42</v>
      </c>
      <c r="E14" s="101">
        <f>E18</f>
        <v>1499638.42</v>
      </c>
      <c r="F14" s="101">
        <v>0</v>
      </c>
      <c r="G14" s="101">
        <v>0</v>
      </c>
      <c r="H14" s="101">
        <v>0</v>
      </c>
      <c r="I14" s="101">
        <v>0</v>
      </c>
      <c r="J14" s="101">
        <v>0</v>
      </c>
      <c r="K14" s="101">
        <v>0</v>
      </c>
      <c r="L14" s="144"/>
      <c r="M14" s="144"/>
      <c r="N14" s="144"/>
      <c r="O14" s="147"/>
      <c r="P14" s="147"/>
      <c r="Q14" s="147"/>
      <c r="R14" s="147"/>
      <c r="S14" s="147"/>
      <c r="T14" s="147"/>
    </row>
    <row r="15" spans="1:20" ht="56.25" customHeight="1">
      <c r="A15" s="197"/>
      <c r="B15" s="154"/>
      <c r="C15" s="20" t="s">
        <v>35</v>
      </c>
      <c r="D15" s="101">
        <v>0</v>
      </c>
      <c r="E15" s="101">
        <v>0</v>
      </c>
      <c r="F15" s="101">
        <v>0</v>
      </c>
      <c r="G15" s="101">
        <v>0</v>
      </c>
      <c r="H15" s="101">
        <v>0</v>
      </c>
      <c r="I15" s="101">
        <v>0</v>
      </c>
      <c r="J15" s="101">
        <v>0</v>
      </c>
      <c r="K15" s="101">
        <v>0</v>
      </c>
      <c r="L15" s="145"/>
      <c r="M15" s="145"/>
      <c r="N15" s="145"/>
      <c r="O15" s="148"/>
      <c r="P15" s="148"/>
      <c r="Q15" s="148"/>
      <c r="R15" s="148"/>
      <c r="S15" s="148"/>
      <c r="T15" s="148"/>
    </row>
    <row r="16" spans="1:20" ht="38.25" customHeight="1">
      <c r="A16" s="193"/>
      <c r="B16" s="143" t="s">
        <v>47</v>
      </c>
      <c r="C16" s="21" t="s">
        <v>11</v>
      </c>
      <c r="D16" s="98">
        <f t="shared" si="1"/>
        <v>1578567.42</v>
      </c>
      <c r="E16" s="98">
        <v>1578567.42</v>
      </c>
      <c r="F16" s="100">
        <v>0</v>
      </c>
      <c r="G16" s="100">
        <v>0</v>
      </c>
      <c r="H16" s="100">
        <v>0</v>
      </c>
      <c r="I16" s="100">
        <v>0</v>
      </c>
      <c r="J16" s="100">
        <v>0</v>
      </c>
      <c r="K16" s="100">
        <v>0</v>
      </c>
      <c r="L16" s="143" t="s">
        <v>15</v>
      </c>
      <c r="M16" s="162" t="s">
        <v>16</v>
      </c>
      <c r="N16" s="176">
        <v>1.173</v>
      </c>
      <c r="O16" s="143"/>
      <c r="P16" s="149"/>
      <c r="Q16" s="149"/>
      <c r="R16" s="149"/>
      <c r="S16" s="149"/>
      <c r="T16" s="143"/>
    </row>
    <row r="17" spans="1:20" ht="25.5" customHeight="1">
      <c r="A17" s="194"/>
      <c r="B17" s="144"/>
      <c r="C17" s="21" t="s">
        <v>12</v>
      </c>
      <c r="D17" s="98">
        <f t="shared" si="1"/>
        <v>78929</v>
      </c>
      <c r="E17" s="98">
        <v>78929</v>
      </c>
      <c r="F17" s="100">
        <v>0</v>
      </c>
      <c r="G17" s="100">
        <v>0</v>
      </c>
      <c r="H17" s="100">
        <v>0</v>
      </c>
      <c r="I17" s="100">
        <v>0</v>
      </c>
      <c r="J17" s="100">
        <v>0</v>
      </c>
      <c r="K17" s="100">
        <v>0</v>
      </c>
      <c r="L17" s="144"/>
      <c r="M17" s="174"/>
      <c r="N17" s="177"/>
      <c r="O17" s="144"/>
      <c r="P17" s="150"/>
      <c r="Q17" s="150"/>
      <c r="R17" s="150"/>
      <c r="S17" s="150"/>
      <c r="T17" s="144"/>
    </row>
    <row r="18" spans="1:20" ht="67.5" customHeight="1">
      <c r="A18" s="194"/>
      <c r="B18" s="144"/>
      <c r="C18" s="21" t="s">
        <v>13</v>
      </c>
      <c r="D18" s="98">
        <f t="shared" si="1"/>
        <v>1499638.42</v>
      </c>
      <c r="E18" s="98">
        <v>1499638.42</v>
      </c>
      <c r="F18" s="100">
        <v>0</v>
      </c>
      <c r="G18" s="100">
        <v>0</v>
      </c>
      <c r="H18" s="100">
        <v>0</v>
      </c>
      <c r="I18" s="100">
        <v>0</v>
      </c>
      <c r="J18" s="100">
        <v>0</v>
      </c>
      <c r="K18" s="100">
        <v>0</v>
      </c>
      <c r="L18" s="144"/>
      <c r="M18" s="174"/>
      <c r="N18" s="177"/>
      <c r="O18" s="144"/>
      <c r="P18" s="150"/>
      <c r="Q18" s="150"/>
      <c r="R18" s="150"/>
      <c r="S18" s="150"/>
      <c r="T18" s="144"/>
    </row>
    <row r="19" spans="1:20" ht="84.75" customHeight="1">
      <c r="A19" s="198"/>
      <c r="B19" s="145"/>
      <c r="C19" s="20" t="s">
        <v>35</v>
      </c>
      <c r="D19" s="100">
        <v>0</v>
      </c>
      <c r="E19" s="100">
        <v>0</v>
      </c>
      <c r="F19" s="100">
        <v>0</v>
      </c>
      <c r="G19" s="100">
        <v>0</v>
      </c>
      <c r="H19" s="100">
        <v>0</v>
      </c>
      <c r="I19" s="100">
        <v>0</v>
      </c>
      <c r="J19" s="100">
        <v>0</v>
      </c>
      <c r="K19" s="100">
        <v>0</v>
      </c>
      <c r="L19" s="145"/>
      <c r="M19" s="175"/>
      <c r="N19" s="178"/>
      <c r="O19" s="145"/>
      <c r="P19" s="151"/>
      <c r="Q19" s="151"/>
      <c r="R19" s="151"/>
      <c r="S19" s="151"/>
      <c r="T19" s="145"/>
    </row>
    <row r="20" spans="1:20" ht="16.5" customHeight="1">
      <c r="A20" s="199" t="s">
        <v>17</v>
      </c>
      <c r="B20" s="200"/>
      <c r="C20" s="200"/>
      <c r="D20" s="200"/>
      <c r="E20" s="200"/>
      <c r="F20" s="200"/>
      <c r="G20" s="200"/>
      <c r="H20" s="200"/>
      <c r="I20" s="200"/>
      <c r="J20" s="200"/>
      <c r="K20" s="200"/>
      <c r="L20" s="200"/>
      <c r="M20" s="200"/>
      <c r="N20" s="200"/>
      <c r="O20" s="200"/>
      <c r="P20" s="200"/>
      <c r="Q20" s="200"/>
      <c r="R20" s="200"/>
      <c r="S20" s="200"/>
      <c r="T20" s="201"/>
    </row>
    <row r="21" spans="1:20" ht="19.5" customHeight="1">
      <c r="A21" s="190" t="s">
        <v>32</v>
      </c>
      <c r="B21" s="191"/>
      <c r="C21" s="191"/>
      <c r="D21" s="191"/>
      <c r="E21" s="191"/>
      <c r="F21" s="191"/>
      <c r="G21" s="191"/>
      <c r="H21" s="191"/>
      <c r="I21" s="191"/>
      <c r="J21" s="191"/>
      <c r="K21" s="191"/>
      <c r="L21" s="191"/>
      <c r="M21" s="191"/>
      <c r="N21" s="191"/>
      <c r="O21" s="191"/>
      <c r="P21" s="191"/>
      <c r="Q21" s="191"/>
      <c r="R21" s="191"/>
      <c r="S21" s="191"/>
      <c r="T21" s="192"/>
    </row>
    <row r="22" spans="1:20" ht="19.5" customHeight="1">
      <c r="A22" s="107">
        <v>2</v>
      </c>
      <c r="B22" s="191" t="s">
        <v>33</v>
      </c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N22" s="191"/>
      <c r="O22" s="191"/>
      <c r="P22" s="191"/>
      <c r="Q22" s="191"/>
      <c r="R22" s="191"/>
      <c r="S22" s="191"/>
      <c r="T22" s="192"/>
    </row>
    <row r="23" spans="1:20" ht="47.25" customHeight="1">
      <c r="A23" s="39"/>
      <c r="B23" s="136" t="s">
        <v>34</v>
      </c>
      <c r="C23" s="9" t="s">
        <v>11</v>
      </c>
      <c r="D23" s="29">
        <f t="shared" ref="D23:D25" si="2">E23+F23+G23+H23+I23+J23+K23</f>
        <v>30997648.75</v>
      </c>
      <c r="E23" s="90">
        <f>E27+E31+E57</f>
        <v>3685011.38</v>
      </c>
      <c r="F23" s="90">
        <f t="shared" ref="F23:K23" si="3">F27+F31+F57</f>
        <v>12126757.859999999</v>
      </c>
      <c r="G23" s="90">
        <f t="shared" si="3"/>
        <v>123694.57</v>
      </c>
      <c r="H23" s="90">
        <f t="shared" si="3"/>
        <v>8192534.9399999995</v>
      </c>
      <c r="I23" s="90">
        <f t="shared" si="3"/>
        <v>3869650</v>
      </c>
      <c r="J23" s="90">
        <f t="shared" si="3"/>
        <v>1500000</v>
      </c>
      <c r="K23" s="90">
        <f t="shared" si="3"/>
        <v>1500000</v>
      </c>
      <c r="L23" s="40"/>
      <c r="M23" s="41"/>
      <c r="N23" s="42"/>
      <c r="O23" s="41"/>
      <c r="P23" s="42"/>
      <c r="Q23" s="42"/>
      <c r="R23" s="42"/>
      <c r="S23" s="42"/>
      <c r="T23" s="42"/>
    </row>
    <row r="24" spans="1:20" ht="30.75" customHeight="1">
      <c r="A24" s="39"/>
      <c r="B24" s="137"/>
      <c r="C24" s="8" t="s">
        <v>12</v>
      </c>
      <c r="D24" s="29">
        <f t="shared" si="2"/>
        <v>9389828.75</v>
      </c>
      <c r="E24" s="90">
        <f>E28+E32+E58</f>
        <v>185011.38</v>
      </c>
      <c r="F24" s="90">
        <f t="shared" ref="F24:K24" si="4">F28+F32+F58</f>
        <v>2126757.86</v>
      </c>
      <c r="G24" s="90">
        <f t="shared" si="4"/>
        <v>123694.57</v>
      </c>
      <c r="H24" s="90">
        <f t="shared" si="4"/>
        <v>2084714.94</v>
      </c>
      <c r="I24" s="90">
        <f t="shared" si="4"/>
        <v>1869650</v>
      </c>
      <c r="J24" s="90">
        <f t="shared" si="4"/>
        <v>1500000</v>
      </c>
      <c r="K24" s="90">
        <f t="shared" si="4"/>
        <v>1500000</v>
      </c>
      <c r="L24" s="40"/>
      <c r="M24" s="41"/>
      <c r="N24" s="42"/>
      <c r="O24" s="41"/>
      <c r="P24" s="42"/>
      <c r="Q24" s="42"/>
      <c r="R24" s="42"/>
      <c r="S24" s="42"/>
      <c r="T24" s="42"/>
    </row>
    <row r="25" spans="1:20" ht="73.5" customHeight="1">
      <c r="A25" s="39"/>
      <c r="B25" s="137"/>
      <c r="C25" s="8" t="s">
        <v>13</v>
      </c>
      <c r="D25" s="29">
        <f t="shared" si="2"/>
        <v>21607820</v>
      </c>
      <c r="E25" s="90">
        <f>E29+E33+E59</f>
        <v>3500000</v>
      </c>
      <c r="F25" s="90">
        <f t="shared" ref="F25:K25" si="5">F29+F33+F59</f>
        <v>10000000</v>
      </c>
      <c r="G25" s="90">
        <f t="shared" si="5"/>
        <v>0</v>
      </c>
      <c r="H25" s="90">
        <f t="shared" si="5"/>
        <v>6107820</v>
      </c>
      <c r="I25" s="90">
        <f t="shared" si="5"/>
        <v>2000000</v>
      </c>
      <c r="J25" s="90">
        <f t="shared" si="5"/>
        <v>0</v>
      </c>
      <c r="K25" s="90">
        <f t="shared" si="5"/>
        <v>0</v>
      </c>
      <c r="L25" s="42"/>
      <c r="M25" s="41"/>
      <c r="N25" s="42"/>
      <c r="O25" s="41"/>
      <c r="P25" s="42"/>
      <c r="Q25" s="42"/>
      <c r="R25" s="42"/>
      <c r="S25" s="42"/>
      <c r="T25" s="42"/>
    </row>
    <row r="26" spans="1:20" ht="26.25" customHeight="1">
      <c r="A26" s="39"/>
      <c r="B26" s="138"/>
      <c r="C26" s="20" t="s">
        <v>35</v>
      </c>
      <c r="D26" s="93"/>
      <c r="E26" s="93"/>
      <c r="F26" s="93"/>
      <c r="G26" s="93"/>
      <c r="H26" s="93"/>
      <c r="I26" s="93"/>
      <c r="J26" s="93"/>
      <c r="K26" s="93"/>
      <c r="L26" s="42"/>
      <c r="M26" s="41"/>
      <c r="N26" s="42"/>
      <c r="O26" s="41"/>
      <c r="P26" s="42"/>
      <c r="Q26" s="42"/>
      <c r="R26" s="42"/>
      <c r="S26" s="42"/>
      <c r="T26" s="42"/>
    </row>
    <row r="27" spans="1:20" ht="97.5" customHeight="1">
      <c r="A27" s="193"/>
      <c r="B27" s="185" t="s">
        <v>36</v>
      </c>
      <c r="C27" s="6" t="s">
        <v>11</v>
      </c>
      <c r="D27" s="96">
        <f t="shared" ref="D27:D41" si="6">E27+F27+G27+H27+I27+J27+K27</f>
        <v>3685011.38</v>
      </c>
      <c r="E27" s="97">
        <v>3685011.38</v>
      </c>
      <c r="F27" s="90">
        <v>0</v>
      </c>
      <c r="G27" s="90">
        <v>0</v>
      </c>
      <c r="H27" s="90">
        <v>0</v>
      </c>
      <c r="I27" s="90">
        <v>0</v>
      </c>
      <c r="J27" s="90">
        <v>0</v>
      </c>
      <c r="K27" s="90">
        <v>0</v>
      </c>
      <c r="L27" s="143" t="s">
        <v>37</v>
      </c>
      <c r="M27" s="127" t="s">
        <v>18</v>
      </c>
      <c r="N27" s="127">
        <v>3.5950000000000002</v>
      </c>
      <c r="O27" s="130"/>
      <c r="P27" s="130"/>
      <c r="Q27" s="130"/>
      <c r="R27" s="130"/>
      <c r="S27" s="130"/>
      <c r="T27" s="130"/>
    </row>
    <row r="28" spans="1:20" ht="27.75" customHeight="1">
      <c r="A28" s="194"/>
      <c r="B28" s="186"/>
      <c r="C28" s="5" t="s">
        <v>12</v>
      </c>
      <c r="D28" s="91">
        <f t="shared" si="6"/>
        <v>185011.38</v>
      </c>
      <c r="E28" s="90">
        <v>185011.38</v>
      </c>
      <c r="F28" s="90">
        <v>0</v>
      </c>
      <c r="G28" s="90">
        <v>0</v>
      </c>
      <c r="H28" s="90">
        <v>0</v>
      </c>
      <c r="I28" s="90">
        <v>0</v>
      </c>
      <c r="J28" s="90">
        <v>0</v>
      </c>
      <c r="K28" s="90">
        <v>0</v>
      </c>
      <c r="L28" s="144"/>
      <c r="M28" s="128"/>
      <c r="N28" s="128"/>
      <c r="O28" s="131"/>
      <c r="P28" s="131"/>
      <c r="Q28" s="131"/>
      <c r="R28" s="131"/>
      <c r="S28" s="131"/>
      <c r="T28" s="131"/>
    </row>
    <row r="29" spans="1:20" ht="64.5" customHeight="1">
      <c r="A29" s="194"/>
      <c r="B29" s="186"/>
      <c r="C29" s="5" t="s">
        <v>13</v>
      </c>
      <c r="D29" s="91">
        <f t="shared" si="6"/>
        <v>3500000</v>
      </c>
      <c r="E29" s="90">
        <v>3500000</v>
      </c>
      <c r="F29" s="90">
        <v>0</v>
      </c>
      <c r="G29" s="90">
        <v>0</v>
      </c>
      <c r="H29" s="90">
        <v>0</v>
      </c>
      <c r="I29" s="90">
        <v>0</v>
      </c>
      <c r="J29" s="90">
        <v>0</v>
      </c>
      <c r="K29" s="90">
        <v>0</v>
      </c>
      <c r="L29" s="144"/>
      <c r="M29" s="128"/>
      <c r="N29" s="128"/>
      <c r="O29" s="131"/>
      <c r="P29" s="131"/>
      <c r="Q29" s="131"/>
      <c r="R29" s="131"/>
      <c r="S29" s="131"/>
      <c r="T29" s="131"/>
    </row>
    <row r="30" spans="1:20" ht="53.25" customHeight="1">
      <c r="A30" s="198"/>
      <c r="B30" s="187"/>
      <c r="C30" s="20" t="s">
        <v>35</v>
      </c>
      <c r="D30" s="91">
        <f t="shared" si="6"/>
        <v>0</v>
      </c>
      <c r="E30" s="90">
        <v>0</v>
      </c>
      <c r="F30" s="90">
        <v>0</v>
      </c>
      <c r="G30" s="90">
        <v>0</v>
      </c>
      <c r="H30" s="90">
        <v>0</v>
      </c>
      <c r="I30" s="90">
        <v>0</v>
      </c>
      <c r="J30" s="90">
        <v>0</v>
      </c>
      <c r="K30" s="90">
        <v>0</v>
      </c>
      <c r="L30" s="145"/>
      <c r="M30" s="129"/>
      <c r="N30" s="129"/>
      <c r="O30" s="132"/>
      <c r="P30" s="132"/>
      <c r="Q30" s="132"/>
      <c r="R30" s="132"/>
      <c r="S30" s="132"/>
      <c r="T30" s="132"/>
    </row>
    <row r="31" spans="1:20" ht="36" customHeight="1">
      <c r="A31" s="193"/>
      <c r="B31" s="185" t="s">
        <v>38</v>
      </c>
      <c r="C31" s="6" t="s">
        <v>11</v>
      </c>
      <c r="D31" s="29">
        <f t="shared" si="6"/>
        <v>21660332.569999997</v>
      </c>
      <c r="E31" s="94">
        <v>0</v>
      </c>
      <c r="F31" s="94">
        <f t="shared" ref="F31:K31" si="7">F32+F33</f>
        <v>12126757.859999999</v>
      </c>
      <c r="G31" s="94">
        <f t="shared" si="7"/>
        <v>123694.57</v>
      </c>
      <c r="H31" s="94">
        <f t="shared" si="7"/>
        <v>5920622.9399999995</v>
      </c>
      <c r="I31" s="94">
        <f t="shared" si="7"/>
        <v>489257.2</v>
      </c>
      <c r="J31" s="94">
        <f t="shared" si="7"/>
        <v>1500000</v>
      </c>
      <c r="K31" s="94">
        <f t="shared" si="7"/>
        <v>1500000</v>
      </c>
      <c r="L31" s="143" t="s">
        <v>39</v>
      </c>
      <c r="M31" s="127" t="s">
        <v>40</v>
      </c>
      <c r="N31" s="127"/>
      <c r="O31" s="133">
        <v>1</v>
      </c>
      <c r="P31" s="133">
        <v>1</v>
      </c>
      <c r="Q31" s="133">
        <v>1</v>
      </c>
      <c r="R31" s="133">
        <v>1</v>
      </c>
      <c r="S31" s="133">
        <v>1</v>
      </c>
      <c r="T31" s="133">
        <v>1</v>
      </c>
    </row>
    <row r="32" spans="1:20" ht="27.75" customHeight="1">
      <c r="A32" s="194"/>
      <c r="B32" s="186"/>
      <c r="C32" s="5" t="s">
        <v>12</v>
      </c>
      <c r="D32" s="29">
        <f t="shared" si="6"/>
        <v>7160332.5700000003</v>
      </c>
      <c r="E32" s="28">
        <v>0</v>
      </c>
      <c r="F32" s="30">
        <v>2126757.86</v>
      </c>
      <c r="G32" s="28">
        <v>123694.57</v>
      </c>
      <c r="H32" s="31">
        <v>1420622.94</v>
      </c>
      <c r="I32" s="108">
        <v>489257.2</v>
      </c>
      <c r="J32" s="31">
        <v>1500000</v>
      </c>
      <c r="K32" s="31">
        <v>1500000</v>
      </c>
      <c r="L32" s="144"/>
      <c r="M32" s="128"/>
      <c r="N32" s="128"/>
      <c r="O32" s="134"/>
      <c r="P32" s="134"/>
      <c r="Q32" s="134"/>
      <c r="R32" s="134"/>
      <c r="S32" s="134"/>
      <c r="T32" s="134"/>
    </row>
    <row r="33" spans="1:20" ht="66.75" customHeight="1">
      <c r="A33" s="194"/>
      <c r="B33" s="186"/>
      <c r="C33" s="5" t="s">
        <v>13</v>
      </c>
      <c r="D33" s="32">
        <f t="shared" si="6"/>
        <v>14500000</v>
      </c>
      <c r="E33" s="28">
        <v>0</v>
      </c>
      <c r="F33" s="33">
        <v>10000000</v>
      </c>
      <c r="G33" s="34">
        <v>0</v>
      </c>
      <c r="H33" s="35">
        <v>4500000</v>
      </c>
      <c r="I33" s="109">
        <v>0</v>
      </c>
      <c r="J33" s="34">
        <v>0</v>
      </c>
      <c r="K33" s="34">
        <v>0</v>
      </c>
      <c r="L33" s="144"/>
      <c r="M33" s="128"/>
      <c r="N33" s="128"/>
      <c r="O33" s="134"/>
      <c r="P33" s="134"/>
      <c r="Q33" s="134"/>
      <c r="R33" s="134"/>
      <c r="S33" s="134"/>
      <c r="T33" s="134"/>
    </row>
    <row r="34" spans="1:20" ht="33" customHeight="1">
      <c r="A34" s="194"/>
      <c r="B34" s="187"/>
      <c r="C34" s="20" t="s">
        <v>35</v>
      </c>
      <c r="D34" s="28">
        <f t="shared" si="6"/>
        <v>0</v>
      </c>
      <c r="E34" s="28">
        <v>0</v>
      </c>
      <c r="F34" s="36">
        <v>0</v>
      </c>
      <c r="G34" s="36">
        <v>0</v>
      </c>
      <c r="H34" s="36">
        <v>0</v>
      </c>
      <c r="I34" s="110">
        <v>0</v>
      </c>
      <c r="J34" s="36">
        <v>0</v>
      </c>
      <c r="K34" s="36">
        <v>0</v>
      </c>
      <c r="L34" s="145"/>
      <c r="M34" s="129"/>
      <c r="N34" s="129"/>
      <c r="O34" s="135"/>
      <c r="P34" s="135"/>
      <c r="Q34" s="135"/>
      <c r="R34" s="135"/>
      <c r="S34" s="135"/>
      <c r="T34" s="135"/>
    </row>
    <row r="35" spans="1:20" ht="0.75" hidden="1" customHeight="1">
      <c r="A35" s="39"/>
      <c r="B35" s="22"/>
      <c r="C35" s="23" t="s">
        <v>11</v>
      </c>
      <c r="D35" s="43">
        <f>E35+F35+G35+H35+I35+J35+K35</f>
        <v>21097202.43</v>
      </c>
      <c r="E35" s="44">
        <v>0</v>
      </c>
      <c r="F35" s="44">
        <f>F36+F37</f>
        <v>12126757.859999999</v>
      </c>
      <c r="G35" s="44">
        <f>G36+G37</f>
        <v>123694.57</v>
      </c>
      <c r="H35" s="44">
        <f>H36+H37</f>
        <v>5846750</v>
      </c>
      <c r="I35" s="111">
        <f t="shared" ref="I35:K35" si="8">I36+I37</f>
        <v>1000000</v>
      </c>
      <c r="J35" s="44">
        <f t="shared" si="8"/>
        <v>1000000</v>
      </c>
      <c r="K35" s="44">
        <f t="shared" si="8"/>
        <v>1000000</v>
      </c>
      <c r="L35" s="57"/>
      <c r="M35" s="58"/>
      <c r="N35" s="58"/>
      <c r="O35" s="59"/>
      <c r="P35" s="60"/>
      <c r="Q35" s="60"/>
      <c r="R35" s="60"/>
      <c r="S35" s="60"/>
      <c r="T35" s="60"/>
    </row>
    <row r="36" spans="1:20" ht="20.25" hidden="1" customHeight="1">
      <c r="A36" s="39"/>
      <c r="B36" s="22"/>
      <c r="C36" s="24" t="s">
        <v>12</v>
      </c>
      <c r="D36" s="43">
        <f t="shared" ref="D36:D38" si="9">E36+F36+G36+H36+I36+J36+K36</f>
        <v>6597202.4299999997</v>
      </c>
      <c r="E36" s="43">
        <v>0</v>
      </c>
      <c r="F36" s="43">
        <f>F40+F52</f>
        <v>2126757.86</v>
      </c>
      <c r="G36" s="43">
        <f>G43+G52</f>
        <v>123694.57</v>
      </c>
      <c r="H36" s="43">
        <f>H40+H46+H49</f>
        <v>1346750</v>
      </c>
      <c r="I36" s="112">
        <v>1000000</v>
      </c>
      <c r="J36" s="46">
        <v>1000000</v>
      </c>
      <c r="K36" s="46">
        <v>1000000</v>
      </c>
      <c r="L36" s="61"/>
      <c r="M36" s="61"/>
      <c r="N36" s="61"/>
      <c r="O36" s="62"/>
      <c r="P36" s="63"/>
      <c r="Q36" s="63"/>
      <c r="R36" s="63"/>
      <c r="S36" s="63"/>
      <c r="T36" s="63"/>
    </row>
    <row r="37" spans="1:20" ht="26.25" hidden="1" customHeight="1">
      <c r="A37" s="39"/>
      <c r="B37" s="22" t="s">
        <v>41</v>
      </c>
      <c r="C37" s="26" t="s">
        <v>13</v>
      </c>
      <c r="D37" s="43">
        <f t="shared" si="9"/>
        <v>14500000</v>
      </c>
      <c r="E37" s="45">
        <v>0</v>
      </c>
      <c r="F37" s="46">
        <f>F41</f>
        <v>10000000</v>
      </c>
      <c r="G37" s="46">
        <f>G41+G47</f>
        <v>0</v>
      </c>
      <c r="H37" s="46">
        <f>H44+H47+H50+H53</f>
        <v>4500000</v>
      </c>
      <c r="I37" s="112">
        <v>0</v>
      </c>
      <c r="J37" s="47">
        <v>0</v>
      </c>
      <c r="K37" s="47">
        <v>0</v>
      </c>
      <c r="L37" s="61"/>
      <c r="M37" s="61"/>
      <c r="N37" s="61"/>
      <c r="O37" s="62"/>
      <c r="P37" s="63"/>
      <c r="Q37" s="63"/>
      <c r="R37" s="63"/>
      <c r="S37" s="63"/>
      <c r="T37" s="63"/>
    </row>
    <row r="38" spans="1:20" ht="33" hidden="1" customHeight="1">
      <c r="A38" s="39"/>
      <c r="B38" s="22"/>
      <c r="C38" s="27" t="s">
        <v>35</v>
      </c>
      <c r="D38" s="43">
        <f t="shared" si="9"/>
        <v>0</v>
      </c>
      <c r="E38" s="45">
        <v>0</v>
      </c>
      <c r="F38" s="46">
        <v>0</v>
      </c>
      <c r="G38" s="46">
        <v>0</v>
      </c>
      <c r="H38" s="46">
        <v>0</v>
      </c>
      <c r="I38" s="112">
        <v>0</v>
      </c>
      <c r="J38" s="46">
        <v>0</v>
      </c>
      <c r="K38" s="46">
        <v>0</v>
      </c>
      <c r="L38" s="61"/>
      <c r="M38" s="61"/>
      <c r="N38" s="61"/>
      <c r="O38" s="62"/>
      <c r="P38" s="63"/>
      <c r="Q38" s="63"/>
      <c r="R38" s="63"/>
      <c r="S38" s="63"/>
      <c r="T38" s="63"/>
    </row>
    <row r="39" spans="1:20" ht="90.75" hidden="1" customHeight="1">
      <c r="A39" s="202"/>
      <c r="B39" s="182" t="s">
        <v>25</v>
      </c>
      <c r="C39" s="64" t="s">
        <v>11</v>
      </c>
      <c r="D39" s="65">
        <f t="shared" si="6"/>
        <v>11602735.390000001</v>
      </c>
      <c r="E39" s="65">
        <f>E40+E41</f>
        <v>0</v>
      </c>
      <c r="F39" s="65">
        <f t="shared" ref="F39:H39" si="10">F40+F41</f>
        <v>11597095.390000001</v>
      </c>
      <c r="G39" s="65">
        <v>0</v>
      </c>
      <c r="H39" s="44">
        <f t="shared" si="10"/>
        <v>5640</v>
      </c>
      <c r="I39" s="113">
        <v>0</v>
      </c>
      <c r="J39" s="66">
        <v>0</v>
      </c>
      <c r="K39" s="66">
        <v>0</v>
      </c>
      <c r="L39" s="58" t="s">
        <v>21</v>
      </c>
      <c r="M39" s="58" t="s">
        <v>14</v>
      </c>
      <c r="N39" s="67"/>
      <c r="O39" s="68">
        <v>1</v>
      </c>
      <c r="P39" s="60"/>
      <c r="Q39" s="60"/>
      <c r="R39" s="69"/>
      <c r="S39" s="69"/>
      <c r="T39" s="69"/>
    </row>
    <row r="40" spans="1:20" ht="33" hidden="1" customHeight="1">
      <c r="A40" s="203"/>
      <c r="B40" s="205"/>
      <c r="C40" s="26" t="s">
        <v>12</v>
      </c>
      <c r="D40" s="70">
        <f t="shared" si="6"/>
        <v>1602735.39</v>
      </c>
      <c r="E40" s="70"/>
      <c r="F40" s="71">
        <v>1597095.39</v>
      </c>
      <c r="G40" s="71">
        <v>0</v>
      </c>
      <c r="H40" s="43">
        <v>5640</v>
      </c>
      <c r="I40" s="114">
        <v>0</v>
      </c>
      <c r="J40" s="71">
        <v>0</v>
      </c>
      <c r="K40" s="71">
        <v>0</v>
      </c>
      <c r="L40" s="72"/>
      <c r="M40" s="73"/>
      <c r="N40" s="73"/>
      <c r="O40" s="74"/>
      <c r="P40" s="74"/>
      <c r="Q40" s="74"/>
      <c r="R40" s="74"/>
      <c r="S40" s="74"/>
      <c r="T40" s="74"/>
    </row>
    <row r="41" spans="1:20" ht="36" hidden="1" customHeight="1">
      <c r="A41" s="204"/>
      <c r="B41" s="206"/>
      <c r="C41" s="26" t="s">
        <v>13</v>
      </c>
      <c r="D41" s="70">
        <f t="shared" si="6"/>
        <v>10000000</v>
      </c>
      <c r="E41" s="71"/>
      <c r="F41" s="75">
        <v>10000000</v>
      </c>
      <c r="G41" s="76"/>
      <c r="H41" s="76"/>
      <c r="I41" s="115"/>
      <c r="J41" s="76"/>
      <c r="K41" s="76"/>
      <c r="L41" s="74"/>
      <c r="M41" s="74"/>
      <c r="N41" s="74"/>
      <c r="O41" s="74"/>
      <c r="P41" s="74"/>
      <c r="Q41" s="74"/>
      <c r="R41" s="74"/>
      <c r="S41" s="74"/>
      <c r="T41" s="74"/>
    </row>
    <row r="42" spans="1:20" ht="60" hidden="1" customHeight="1">
      <c r="A42" s="202"/>
      <c r="B42" s="182" t="s">
        <v>26</v>
      </c>
      <c r="C42" s="64" t="s">
        <v>11</v>
      </c>
      <c r="D42" s="70">
        <f>E42+F42+G42+H42+I42+J42+K42</f>
        <v>103914.57</v>
      </c>
      <c r="E42" s="70"/>
      <c r="F42" s="75"/>
      <c r="G42" s="77">
        <f>G43</f>
        <v>103914.57</v>
      </c>
      <c r="H42" s="76"/>
      <c r="I42" s="115"/>
      <c r="J42" s="76"/>
      <c r="K42" s="76"/>
      <c r="L42" s="25" t="s">
        <v>22</v>
      </c>
      <c r="M42" s="78" t="s">
        <v>23</v>
      </c>
      <c r="N42" s="74"/>
      <c r="O42" s="79"/>
      <c r="P42" s="80">
        <v>100</v>
      </c>
      <c r="Q42" s="74"/>
      <c r="R42" s="74"/>
      <c r="S42" s="74"/>
      <c r="T42" s="74"/>
    </row>
    <row r="43" spans="1:20" ht="43.5" hidden="1" customHeight="1">
      <c r="A43" s="203"/>
      <c r="B43" s="183"/>
      <c r="C43" s="26" t="s">
        <v>12</v>
      </c>
      <c r="D43" s="70">
        <f>E43+F43+G43+H43+I43+J43+K43</f>
        <v>103914.57</v>
      </c>
      <c r="E43" s="70"/>
      <c r="F43" s="75"/>
      <c r="G43" s="77">
        <v>103914.57</v>
      </c>
      <c r="H43" s="76"/>
      <c r="I43" s="115"/>
      <c r="J43" s="76"/>
      <c r="K43" s="76"/>
      <c r="L43" s="74"/>
      <c r="M43" s="74"/>
      <c r="N43" s="74"/>
      <c r="O43" s="79"/>
      <c r="P43" s="74"/>
      <c r="Q43" s="74"/>
      <c r="R43" s="74"/>
      <c r="S43" s="74"/>
      <c r="T43" s="74"/>
    </row>
    <row r="44" spans="1:20" ht="41.25" hidden="1" customHeight="1">
      <c r="A44" s="204"/>
      <c r="B44" s="184"/>
      <c r="C44" s="26" t="s">
        <v>13</v>
      </c>
      <c r="D44" s="70"/>
      <c r="E44" s="71"/>
      <c r="F44" s="75"/>
      <c r="G44" s="76"/>
      <c r="H44" s="76"/>
      <c r="I44" s="115"/>
      <c r="J44" s="76"/>
      <c r="K44" s="76"/>
      <c r="L44" s="74"/>
      <c r="M44" s="74"/>
      <c r="N44" s="74"/>
      <c r="O44" s="79"/>
      <c r="P44" s="74"/>
      <c r="Q44" s="74"/>
      <c r="R44" s="74"/>
      <c r="S44" s="74"/>
      <c r="T44" s="74"/>
    </row>
    <row r="45" spans="1:20" ht="49.5" hidden="1" customHeight="1">
      <c r="A45" s="52"/>
      <c r="B45" s="182" t="s">
        <v>27</v>
      </c>
      <c r="C45" s="64" t="s">
        <v>11</v>
      </c>
      <c r="D45" s="81">
        <f t="shared" ref="D45:D47" si="11">E45+F45+G45+H45+I45+J45+K45</f>
        <v>1104267.8899999999</v>
      </c>
      <c r="E45" s="77">
        <f t="shared" ref="E45" si="12">E46+E47</f>
        <v>0</v>
      </c>
      <c r="F45" s="77">
        <f t="shared" ref="F45" si="13">F46+F47</f>
        <v>0</v>
      </c>
      <c r="G45" s="77">
        <f t="shared" ref="G45" si="14">G46+G47</f>
        <v>0</v>
      </c>
      <c r="H45" s="77">
        <f>H46+H47</f>
        <v>1104267.8899999999</v>
      </c>
      <c r="I45" s="116">
        <f t="shared" ref="I45" si="15">I46+I47</f>
        <v>0</v>
      </c>
      <c r="J45" s="77">
        <f t="shared" ref="J45" si="16">J46+J47</f>
        <v>0</v>
      </c>
      <c r="K45" s="77">
        <f t="shared" ref="K45" si="17">K46+K47</f>
        <v>0</v>
      </c>
      <c r="L45" s="69"/>
      <c r="M45" s="74"/>
      <c r="N45" s="74"/>
      <c r="O45" s="79"/>
      <c r="P45" s="74"/>
      <c r="Q45" s="74"/>
      <c r="R45" s="74"/>
      <c r="S45" s="74"/>
      <c r="T45" s="74"/>
    </row>
    <row r="46" spans="1:20" ht="41.25" hidden="1" customHeight="1">
      <c r="A46" s="53"/>
      <c r="B46" s="183"/>
      <c r="C46" s="26" t="s">
        <v>12</v>
      </c>
      <c r="D46" s="77">
        <f t="shared" si="11"/>
        <v>1104267.8899999999</v>
      </c>
      <c r="E46" s="70"/>
      <c r="F46" s="75"/>
      <c r="G46" s="77"/>
      <c r="H46" s="77">
        <v>1104267.8899999999</v>
      </c>
      <c r="I46" s="116"/>
      <c r="J46" s="77"/>
      <c r="K46" s="77"/>
      <c r="L46" s="69"/>
      <c r="M46" s="74"/>
      <c r="N46" s="74"/>
      <c r="O46" s="79"/>
      <c r="P46" s="74"/>
      <c r="Q46" s="74"/>
      <c r="R46" s="74"/>
      <c r="S46" s="74"/>
      <c r="T46" s="74"/>
    </row>
    <row r="47" spans="1:20" ht="13.5" hidden="1" customHeight="1">
      <c r="A47" s="54"/>
      <c r="B47" s="184"/>
      <c r="C47" s="26" t="s">
        <v>13</v>
      </c>
      <c r="D47" s="77">
        <f t="shared" si="11"/>
        <v>0</v>
      </c>
      <c r="E47" s="71"/>
      <c r="F47" s="75"/>
      <c r="G47" s="77"/>
      <c r="H47" s="77"/>
      <c r="I47" s="116"/>
      <c r="J47" s="77"/>
      <c r="K47" s="77"/>
      <c r="L47" s="69"/>
      <c r="M47" s="74"/>
      <c r="N47" s="74"/>
      <c r="O47" s="79"/>
      <c r="P47" s="74"/>
      <c r="Q47" s="74"/>
      <c r="R47" s="74"/>
      <c r="S47" s="74"/>
      <c r="T47" s="74"/>
    </row>
    <row r="48" spans="1:20" ht="39" hidden="1" customHeight="1">
      <c r="A48" s="55"/>
      <c r="B48" s="182" t="s">
        <v>28</v>
      </c>
      <c r="C48" s="64" t="s">
        <v>11</v>
      </c>
      <c r="D48" s="77">
        <f>E48+F48+G48+H48+I48+J48+K48</f>
        <v>4736842.1100000003</v>
      </c>
      <c r="E48" s="77">
        <f t="shared" ref="E48:G48" si="18">E49+E50</f>
        <v>0</v>
      </c>
      <c r="F48" s="77">
        <f t="shared" si="18"/>
        <v>0</v>
      </c>
      <c r="G48" s="77">
        <f t="shared" si="18"/>
        <v>0</v>
      </c>
      <c r="H48" s="77">
        <f>H49+H50</f>
        <v>4736842.1100000003</v>
      </c>
      <c r="I48" s="116">
        <f t="shared" ref="I48:K48" si="19">I49+I50</f>
        <v>0</v>
      </c>
      <c r="J48" s="77">
        <f t="shared" si="19"/>
        <v>0</v>
      </c>
      <c r="K48" s="77">
        <f t="shared" si="19"/>
        <v>0</v>
      </c>
      <c r="L48" s="82" t="s">
        <v>21</v>
      </c>
      <c r="M48" s="82" t="s">
        <v>14</v>
      </c>
      <c r="N48" s="69"/>
      <c r="O48" s="83"/>
      <c r="P48" s="80"/>
      <c r="Q48" s="80">
        <v>1</v>
      </c>
      <c r="R48" s="69"/>
      <c r="S48" s="69"/>
      <c r="T48" s="69"/>
    </row>
    <row r="49" spans="1:20" ht="56.25" hidden="1" customHeight="1">
      <c r="A49" s="55"/>
      <c r="B49" s="183"/>
      <c r="C49" s="26" t="s">
        <v>12</v>
      </c>
      <c r="D49" s="77">
        <f t="shared" ref="D49:D50" si="20">E49+F49+G49+H49+I49+J49+K49</f>
        <v>236842.11</v>
      </c>
      <c r="E49" s="70"/>
      <c r="F49" s="75"/>
      <c r="G49" s="77"/>
      <c r="H49" s="77">
        <v>236842.11</v>
      </c>
      <c r="I49" s="116"/>
      <c r="J49" s="77"/>
      <c r="K49" s="77"/>
      <c r="L49" s="69"/>
      <c r="M49" s="69"/>
      <c r="N49" s="69"/>
      <c r="O49" s="83"/>
      <c r="P49" s="69"/>
      <c r="Q49" s="69"/>
      <c r="R49" s="69"/>
      <c r="S49" s="69"/>
      <c r="T49" s="69"/>
    </row>
    <row r="50" spans="1:20" ht="91.5" hidden="1" customHeight="1">
      <c r="A50" s="55"/>
      <c r="B50" s="184"/>
      <c r="C50" s="26" t="s">
        <v>13</v>
      </c>
      <c r="D50" s="77">
        <f t="shared" si="20"/>
        <v>4500000</v>
      </c>
      <c r="E50" s="70"/>
      <c r="F50" s="75"/>
      <c r="G50" s="77"/>
      <c r="H50" s="77">
        <v>4500000</v>
      </c>
      <c r="I50" s="116"/>
      <c r="J50" s="77"/>
      <c r="K50" s="77"/>
      <c r="L50" s="69"/>
      <c r="M50" s="69"/>
      <c r="N50" s="69"/>
      <c r="O50" s="83"/>
      <c r="P50" s="69"/>
      <c r="Q50" s="69"/>
      <c r="R50" s="69"/>
      <c r="S50" s="69"/>
      <c r="T50" s="69"/>
    </row>
    <row r="51" spans="1:20" ht="72" hidden="1" customHeight="1">
      <c r="A51" s="55"/>
      <c r="B51" s="182" t="s">
        <v>29</v>
      </c>
      <c r="C51" s="64" t="s">
        <v>11</v>
      </c>
      <c r="D51" s="70">
        <f>E51+F51+G51+H51+I51+J51+K51</f>
        <v>3549442.4699999997</v>
      </c>
      <c r="E51" s="70"/>
      <c r="F51" s="81">
        <f>F52</f>
        <v>529662.47</v>
      </c>
      <c r="G51" s="81">
        <f>G52+G53</f>
        <v>19780</v>
      </c>
      <c r="H51" s="81">
        <f t="shared" ref="H51:K51" si="21">H52+H53</f>
        <v>0</v>
      </c>
      <c r="I51" s="117">
        <f t="shared" si="21"/>
        <v>1000000</v>
      </c>
      <c r="J51" s="81">
        <f t="shared" si="21"/>
        <v>1000000</v>
      </c>
      <c r="K51" s="81">
        <f t="shared" si="21"/>
        <v>1000000</v>
      </c>
      <c r="L51" s="25" t="s">
        <v>22</v>
      </c>
      <c r="M51" s="78" t="s">
        <v>23</v>
      </c>
      <c r="N51" s="74"/>
      <c r="O51" s="79"/>
      <c r="P51" s="78">
        <v>100</v>
      </c>
      <c r="Q51" s="74"/>
      <c r="R51" s="74"/>
      <c r="S51" s="74"/>
      <c r="T51" s="74"/>
    </row>
    <row r="52" spans="1:20" ht="33.75" hidden="1" customHeight="1">
      <c r="A52" s="55"/>
      <c r="B52" s="205"/>
      <c r="C52" s="26" t="s">
        <v>12</v>
      </c>
      <c r="D52" s="70">
        <f>E52+F52+G52+H52+I52+J52+K52</f>
        <v>3549442.4699999997</v>
      </c>
      <c r="E52" s="70"/>
      <c r="F52" s="81">
        <v>529662.47</v>
      </c>
      <c r="G52" s="71">
        <v>19780</v>
      </c>
      <c r="H52" s="81">
        <v>0</v>
      </c>
      <c r="I52" s="117">
        <v>1000000</v>
      </c>
      <c r="J52" s="81">
        <v>1000000</v>
      </c>
      <c r="K52" s="81">
        <v>1000000</v>
      </c>
      <c r="L52" s="74"/>
      <c r="M52" s="74"/>
      <c r="N52" s="74"/>
      <c r="O52" s="79"/>
      <c r="P52" s="74"/>
      <c r="Q52" s="74"/>
      <c r="R52" s="74"/>
      <c r="S52" s="74"/>
      <c r="T52" s="74"/>
    </row>
    <row r="53" spans="1:20" ht="53.25" hidden="1" customHeight="1">
      <c r="A53" s="55"/>
      <c r="B53" s="206"/>
      <c r="C53" s="26" t="s">
        <v>13</v>
      </c>
      <c r="D53" s="71"/>
      <c r="E53" s="70"/>
      <c r="F53" s="81"/>
      <c r="G53" s="84"/>
      <c r="H53" s="84"/>
      <c r="I53" s="118"/>
      <c r="J53" s="84"/>
      <c r="K53" s="84"/>
      <c r="L53" s="74"/>
      <c r="M53" s="74"/>
      <c r="N53" s="74"/>
      <c r="O53" s="79"/>
      <c r="P53" s="74"/>
      <c r="Q53" s="74"/>
      <c r="R53" s="74"/>
      <c r="S53" s="74"/>
      <c r="T53" s="74"/>
    </row>
    <row r="54" spans="1:20" ht="3" hidden="1" customHeight="1">
      <c r="A54" s="55"/>
      <c r="B54" s="10"/>
      <c r="C54" s="9" t="s">
        <v>11</v>
      </c>
      <c r="D54" s="7"/>
      <c r="E54" s="7"/>
      <c r="F54" s="11"/>
      <c r="G54" s="56"/>
      <c r="H54" s="56"/>
      <c r="I54" s="56"/>
      <c r="J54" s="40"/>
      <c r="K54" s="40"/>
      <c r="L54" s="50"/>
      <c r="M54" s="50"/>
      <c r="N54" s="50"/>
      <c r="O54" s="51"/>
      <c r="P54" s="50"/>
      <c r="Q54" s="50"/>
      <c r="R54" s="50"/>
      <c r="S54" s="50"/>
      <c r="T54" s="50"/>
    </row>
    <row r="55" spans="1:20" ht="40.5" hidden="1" customHeight="1">
      <c r="A55" s="55"/>
      <c r="B55" s="18"/>
      <c r="C55" s="8" t="s">
        <v>12</v>
      </c>
      <c r="D55" s="7"/>
      <c r="E55" s="7"/>
      <c r="F55" s="11"/>
      <c r="G55" s="56"/>
      <c r="H55" s="56"/>
      <c r="I55" s="56"/>
      <c r="J55" s="40"/>
      <c r="K55" s="40"/>
      <c r="L55" s="50"/>
      <c r="M55" s="50"/>
      <c r="N55" s="50"/>
      <c r="O55" s="51"/>
      <c r="P55" s="50"/>
      <c r="Q55" s="50"/>
      <c r="R55" s="50"/>
      <c r="S55" s="50"/>
      <c r="T55" s="50"/>
    </row>
    <row r="56" spans="1:20" ht="45" hidden="1" customHeight="1">
      <c r="A56" s="55"/>
      <c r="B56" s="19"/>
      <c r="C56" s="8" t="s">
        <v>13</v>
      </c>
      <c r="D56" s="7"/>
      <c r="E56" s="7"/>
      <c r="F56" s="11"/>
      <c r="G56" s="56"/>
      <c r="H56" s="56"/>
      <c r="I56" s="56"/>
      <c r="J56" s="40"/>
      <c r="K56" s="40"/>
      <c r="L56" s="50"/>
      <c r="M56" s="50"/>
      <c r="N56" s="50"/>
      <c r="O56" s="51"/>
      <c r="P56" s="50"/>
      <c r="Q56" s="50"/>
      <c r="R56" s="50"/>
      <c r="S56" s="50"/>
      <c r="T56" s="50"/>
    </row>
    <row r="57" spans="1:20" ht="52.5" customHeight="1">
      <c r="A57" s="202"/>
      <c r="B57" s="136" t="s">
        <v>42</v>
      </c>
      <c r="C57" s="102" t="s">
        <v>11</v>
      </c>
      <c r="D57" s="103">
        <f>E57+F57+G57+H57+I57+J57+K57</f>
        <v>5652304.7999999998</v>
      </c>
      <c r="E57" s="104">
        <v>0</v>
      </c>
      <c r="F57" s="104">
        <v>0</v>
      </c>
      <c r="G57" s="104">
        <v>0</v>
      </c>
      <c r="H57" s="105">
        <f>H58+H59+H60</f>
        <v>2271912</v>
      </c>
      <c r="I57" s="105">
        <f>I58+I59+I60</f>
        <v>3380392.8</v>
      </c>
      <c r="J57" s="104">
        <v>0</v>
      </c>
      <c r="K57" s="104">
        <v>0</v>
      </c>
      <c r="L57" s="136" t="s">
        <v>43</v>
      </c>
      <c r="M57" s="121" t="s">
        <v>24</v>
      </c>
      <c r="N57" s="124"/>
      <c r="O57" s="124"/>
      <c r="P57" s="124"/>
      <c r="Q57" s="121">
        <v>1</v>
      </c>
      <c r="R57" s="121">
        <v>1</v>
      </c>
      <c r="S57" s="124"/>
      <c r="T57" s="124"/>
    </row>
    <row r="58" spans="1:20" ht="29.25" customHeight="1">
      <c r="A58" s="203"/>
      <c r="B58" s="137"/>
      <c r="C58" s="8" t="s">
        <v>12</v>
      </c>
      <c r="D58" s="89">
        <f t="shared" ref="D58:D64" si="22">E58+F58+G58+H58+I58+J58+K58</f>
        <v>2044484.8</v>
      </c>
      <c r="E58" s="90">
        <v>0</v>
      </c>
      <c r="F58" s="90">
        <v>0</v>
      </c>
      <c r="G58" s="90">
        <v>0</v>
      </c>
      <c r="H58" s="88">
        <v>664092</v>
      </c>
      <c r="I58" s="90">
        <v>1380392.8</v>
      </c>
      <c r="J58" s="90">
        <v>0</v>
      </c>
      <c r="K58" s="90">
        <v>0</v>
      </c>
      <c r="L58" s="137"/>
      <c r="M58" s="122"/>
      <c r="N58" s="125"/>
      <c r="O58" s="125"/>
      <c r="P58" s="125"/>
      <c r="Q58" s="122"/>
      <c r="R58" s="122"/>
      <c r="S58" s="125"/>
      <c r="T58" s="125"/>
    </row>
    <row r="59" spans="1:20" ht="63" customHeight="1">
      <c r="A59" s="203"/>
      <c r="B59" s="137"/>
      <c r="C59" s="8" t="s">
        <v>13</v>
      </c>
      <c r="D59" s="89">
        <f t="shared" si="22"/>
        <v>3607820</v>
      </c>
      <c r="E59" s="90">
        <v>0</v>
      </c>
      <c r="F59" s="90">
        <v>0</v>
      </c>
      <c r="G59" s="90">
        <v>0</v>
      </c>
      <c r="H59" s="90">
        <v>1607820</v>
      </c>
      <c r="I59" s="90">
        <v>2000000</v>
      </c>
      <c r="J59" s="90">
        <v>0</v>
      </c>
      <c r="K59" s="90">
        <v>0</v>
      </c>
      <c r="L59" s="138"/>
      <c r="M59" s="123"/>
      <c r="N59" s="126"/>
      <c r="O59" s="126"/>
      <c r="P59" s="126"/>
      <c r="Q59" s="123"/>
      <c r="R59" s="123"/>
      <c r="S59" s="126"/>
      <c r="T59" s="126"/>
    </row>
    <row r="60" spans="1:20" ht="30" customHeight="1">
      <c r="A60" s="204"/>
      <c r="B60" s="138"/>
      <c r="C60" s="85" t="s">
        <v>35</v>
      </c>
      <c r="D60" s="89">
        <f t="shared" si="22"/>
        <v>0</v>
      </c>
      <c r="E60" s="90">
        <v>0</v>
      </c>
      <c r="F60" s="90">
        <v>0</v>
      </c>
      <c r="G60" s="90">
        <v>0</v>
      </c>
      <c r="H60" s="90">
        <v>0</v>
      </c>
      <c r="I60" s="90">
        <v>0</v>
      </c>
      <c r="J60" s="90">
        <v>0</v>
      </c>
      <c r="K60" s="90">
        <v>0</v>
      </c>
      <c r="L60" s="86"/>
      <c r="M60" s="86"/>
      <c r="N60" s="86"/>
      <c r="O60" s="87"/>
      <c r="P60" s="86"/>
      <c r="Q60" s="86"/>
      <c r="R60" s="86"/>
      <c r="S60" s="86"/>
      <c r="T60" s="86"/>
    </row>
    <row r="61" spans="1:20" ht="26.25">
      <c r="A61" s="155" t="s">
        <v>19</v>
      </c>
      <c r="B61" s="156"/>
      <c r="C61" s="6" t="s">
        <v>11</v>
      </c>
      <c r="D61" s="89">
        <f t="shared" si="22"/>
        <v>32576216.170000002</v>
      </c>
      <c r="E61" s="90">
        <f>E12+E23</f>
        <v>5263578.8</v>
      </c>
      <c r="F61" s="90">
        <f t="shared" ref="F61:K61" si="23">F12+F23</f>
        <v>12126757.859999999</v>
      </c>
      <c r="G61" s="90">
        <f t="shared" si="23"/>
        <v>123694.57</v>
      </c>
      <c r="H61" s="90">
        <f t="shared" si="23"/>
        <v>8192534.9399999995</v>
      </c>
      <c r="I61" s="90">
        <f t="shared" si="23"/>
        <v>3869650</v>
      </c>
      <c r="J61" s="90">
        <f t="shared" si="23"/>
        <v>1500000</v>
      </c>
      <c r="K61" s="90">
        <f t="shared" si="23"/>
        <v>1500000</v>
      </c>
      <c r="L61" s="3"/>
      <c r="M61" s="3"/>
      <c r="N61" s="3"/>
      <c r="O61" s="13"/>
      <c r="P61" s="12"/>
      <c r="Q61" s="12"/>
      <c r="R61" s="12"/>
      <c r="S61" s="12"/>
      <c r="T61" s="12"/>
    </row>
    <row r="62" spans="1:20" ht="26.25" customHeight="1">
      <c r="A62" s="157"/>
      <c r="B62" s="158"/>
      <c r="C62" s="5" t="s">
        <v>12</v>
      </c>
      <c r="D62" s="89">
        <f t="shared" si="22"/>
        <v>9468757.75</v>
      </c>
      <c r="E62" s="95">
        <f>E13+E24</f>
        <v>263940.38</v>
      </c>
      <c r="F62" s="95">
        <f t="shared" ref="F62:K62" si="24">F13+F24</f>
        <v>2126757.86</v>
      </c>
      <c r="G62" s="95">
        <f t="shared" si="24"/>
        <v>123694.57</v>
      </c>
      <c r="H62" s="95">
        <f t="shared" si="24"/>
        <v>2084714.94</v>
      </c>
      <c r="I62" s="95">
        <f t="shared" si="24"/>
        <v>1869650</v>
      </c>
      <c r="J62" s="95">
        <f t="shared" si="24"/>
        <v>1500000</v>
      </c>
      <c r="K62" s="95">
        <f t="shared" si="24"/>
        <v>1500000</v>
      </c>
      <c r="L62" s="48"/>
      <c r="M62" s="49"/>
      <c r="N62" s="49"/>
      <c r="O62" s="50"/>
      <c r="P62" s="50"/>
      <c r="Q62" s="50"/>
      <c r="R62" s="50"/>
      <c r="S62" s="50"/>
      <c r="T62" s="50"/>
    </row>
    <row r="63" spans="1:20" ht="63" customHeight="1">
      <c r="A63" s="157"/>
      <c r="B63" s="158"/>
      <c r="C63" s="5" t="s">
        <v>13</v>
      </c>
      <c r="D63" s="89">
        <f t="shared" si="22"/>
        <v>23107458.420000002</v>
      </c>
      <c r="E63" s="95">
        <f>E14+E25</f>
        <v>4999638.42</v>
      </c>
      <c r="F63" s="95">
        <f t="shared" ref="F63:K63" si="25">F14+F25</f>
        <v>10000000</v>
      </c>
      <c r="G63" s="95">
        <f t="shared" si="25"/>
        <v>0</v>
      </c>
      <c r="H63" s="95">
        <f t="shared" si="25"/>
        <v>6107820</v>
      </c>
      <c r="I63" s="95">
        <f t="shared" si="25"/>
        <v>2000000</v>
      </c>
      <c r="J63" s="95">
        <f t="shared" si="25"/>
        <v>0</v>
      </c>
      <c r="K63" s="95">
        <f t="shared" si="25"/>
        <v>0</v>
      </c>
      <c r="L63" s="50"/>
      <c r="M63" s="50"/>
      <c r="N63" s="50"/>
      <c r="O63" s="50"/>
      <c r="P63" s="50"/>
      <c r="Q63" s="50"/>
      <c r="R63" s="50"/>
      <c r="S63" s="50"/>
      <c r="T63" s="50"/>
    </row>
    <row r="64" spans="1:20" ht="32.25" customHeight="1">
      <c r="A64" s="159"/>
      <c r="B64" s="160"/>
      <c r="C64" s="85" t="s">
        <v>35</v>
      </c>
      <c r="D64" s="89">
        <f t="shared" si="22"/>
        <v>0</v>
      </c>
      <c r="E64" s="95">
        <v>0</v>
      </c>
      <c r="F64" s="95">
        <v>0</v>
      </c>
      <c r="G64" s="95">
        <v>0</v>
      </c>
      <c r="H64" s="95">
        <v>0</v>
      </c>
      <c r="I64" s="95">
        <v>0</v>
      </c>
      <c r="J64" s="95">
        <v>0</v>
      </c>
      <c r="K64" s="95">
        <v>0</v>
      </c>
      <c r="L64" s="50"/>
      <c r="M64" s="50"/>
      <c r="N64" s="50"/>
      <c r="O64" s="50"/>
      <c r="P64" s="50"/>
      <c r="Q64" s="50"/>
      <c r="R64" s="50"/>
      <c r="S64" s="50"/>
      <c r="T64" s="50"/>
    </row>
  </sheetData>
  <mergeCells count="84">
    <mergeCell ref="A57:A60"/>
    <mergeCell ref="B57:B60"/>
    <mergeCell ref="A39:A41"/>
    <mergeCell ref="B39:B41"/>
    <mergeCell ref="B51:B53"/>
    <mergeCell ref="A42:A44"/>
    <mergeCell ref="B42:B44"/>
    <mergeCell ref="A16:A19"/>
    <mergeCell ref="A27:A30"/>
    <mergeCell ref="T12:T15"/>
    <mergeCell ref="B27:B30"/>
    <mergeCell ref="A20:T20"/>
    <mergeCell ref="B22:T22"/>
    <mergeCell ref="N4:T4"/>
    <mergeCell ref="B48:B50"/>
    <mergeCell ref="B45:B47"/>
    <mergeCell ref="B23:B26"/>
    <mergeCell ref="B31:B34"/>
    <mergeCell ref="B9:T9"/>
    <mergeCell ref="A10:T10"/>
    <mergeCell ref="L31:L34"/>
    <mergeCell ref="M31:M34"/>
    <mergeCell ref="N31:N34"/>
    <mergeCell ref="O31:O34"/>
    <mergeCell ref="A21:T21"/>
    <mergeCell ref="T16:T19"/>
    <mergeCell ref="B16:B19"/>
    <mergeCell ref="A31:A34"/>
    <mergeCell ref="A12:A15"/>
    <mergeCell ref="A61:B64"/>
    <mergeCell ref="B3:B5"/>
    <mergeCell ref="A3:A5"/>
    <mergeCell ref="C3:K3"/>
    <mergeCell ref="L3:T3"/>
    <mergeCell ref="C4:C5"/>
    <mergeCell ref="D4:D5"/>
    <mergeCell ref="E4:K4"/>
    <mergeCell ref="L4:L5"/>
    <mergeCell ref="M4:M5"/>
    <mergeCell ref="A7:T7"/>
    <mergeCell ref="B8:T8"/>
    <mergeCell ref="L16:L19"/>
    <mergeCell ref="M16:M19"/>
    <mergeCell ref="N16:N19"/>
    <mergeCell ref="O16:O19"/>
    <mergeCell ref="A2:T2"/>
    <mergeCell ref="A1:T1"/>
    <mergeCell ref="L27:L30"/>
    <mergeCell ref="P12:P15"/>
    <mergeCell ref="Q12:Q15"/>
    <mergeCell ref="R12:R15"/>
    <mergeCell ref="S12:S15"/>
    <mergeCell ref="P16:P19"/>
    <mergeCell ref="Q16:Q19"/>
    <mergeCell ref="R16:R19"/>
    <mergeCell ref="S16:S19"/>
    <mergeCell ref="B12:B15"/>
    <mergeCell ref="L12:L15"/>
    <mergeCell ref="M12:M15"/>
    <mergeCell ref="N12:N15"/>
    <mergeCell ref="O12:O15"/>
    <mergeCell ref="S31:S34"/>
    <mergeCell ref="P31:P34"/>
    <mergeCell ref="L57:L59"/>
    <mergeCell ref="M57:M59"/>
    <mergeCell ref="N57:N59"/>
    <mergeCell ref="O57:O59"/>
    <mergeCell ref="P57:P59"/>
    <mergeCell ref="B11:T11"/>
    <mergeCell ref="Q57:Q59"/>
    <mergeCell ref="R57:R59"/>
    <mergeCell ref="S57:S59"/>
    <mergeCell ref="T57:T59"/>
    <mergeCell ref="M27:M30"/>
    <mergeCell ref="N27:N30"/>
    <mergeCell ref="O27:O30"/>
    <mergeCell ref="P27:P30"/>
    <mergeCell ref="Q27:Q30"/>
    <mergeCell ref="R27:R30"/>
    <mergeCell ref="S27:S30"/>
    <mergeCell ref="T27:T30"/>
    <mergeCell ref="Q31:Q34"/>
    <mergeCell ref="R31:R34"/>
    <mergeCell ref="T31:T34"/>
  </mergeCells>
  <pageMargins left="0.70866141732283472" right="0.70866141732283472" top="0.74803149606299213" bottom="0.74803149606299213" header="0.31496062992125984" footer="0.31496062992125984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2022-04-19T08:25:05Z</cp:lastPrinted>
  <dcterms:created xsi:type="dcterms:W3CDTF">2019-03-01T03:14:40Z</dcterms:created>
  <dcterms:modified xsi:type="dcterms:W3CDTF">2022-05-31T06:35:52Z</dcterms:modified>
</cp:coreProperties>
</file>