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30" windowWidth="18135" windowHeight="768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J62" i="1"/>
  <c r="G90"/>
  <c r="G89"/>
  <c r="G83"/>
  <c r="G75"/>
  <c r="G74"/>
  <c r="G60"/>
  <c r="G58"/>
  <c r="G57"/>
  <c r="G44"/>
  <c r="G43"/>
  <c r="G35"/>
  <c r="G34"/>
  <c r="G26"/>
  <c r="G23" s="1"/>
  <c r="G25"/>
  <c r="G22" s="1"/>
  <c r="N99"/>
  <c r="N102" s="1"/>
  <c r="N71"/>
  <c r="N68" s="1"/>
  <c r="N98" s="1"/>
  <c r="N87"/>
  <c r="N86"/>
  <c r="N88"/>
  <c r="N85" s="1"/>
  <c r="N80"/>
  <c r="N82"/>
  <c r="N79" s="1"/>
  <c r="N73"/>
  <c r="N70" s="1"/>
  <c r="N52"/>
  <c r="N54"/>
  <c r="N51" s="1"/>
  <c r="N63" s="1"/>
  <c r="G61"/>
  <c r="N59"/>
  <c r="N56"/>
  <c r="N53" s="1"/>
  <c r="N50" s="1"/>
  <c r="N62" s="1"/>
  <c r="N20"/>
  <c r="N29"/>
  <c r="N40"/>
  <c r="N42"/>
  <c r="N39" s="1"/>
  <c r="N36"/>
  <c r="M36"/>
  <c r="L36"/>
  <c r="K36"/>
  <c r="N23"/>
  <c r="N22"/>
  <c r="N19" s="1"/>
  <c r="M22"/>
  <c r="M19" s="1"/>
  <c r="N24"/>
  <c r="N21" s="1"/>
  <c r="N18" s="1"/>
  <c r="M24"/>
  <c r="L24"/>
  <c r="L21" s="1"/>
  <c r="L18" s="1"/>
  <c r="K24"/>
  <c r="N31"/>
  <c r="N28" s="1"/>
  <c r="N33"/>
  <c r="N30" s="1"/>
  <c r="N27" s="1"/>
  <c r="I80"/>
  <c r="H22"/>
  <c r="H19" s="1"/>
  <c r="H23"/>
  <c r="H20" s="1"/>
  <c r="H21"/>
  <c r="H18" s="1"/>
  <c r="H31"/>
  <c r="H28" s="1"/>
  <c r="H32"/>
  <c r="H29" s="1"/>
  <c r="H30"/>
  <c r="H27" s="1"/>
  <c r="H36"/>
  <c r="H40"/>
  <c r="H46" s="1"/>
  <c r="H41"/>
  <c r="H42"/>
  <c r="H39" s="1"/>
  <c r="H54"/>
  <c r="H51" s="1"/>
  <c r="H63" s="1"/>
  <c r="H55"/>
  <c r="H52" s="1"/>
  <c r="H64" s="1"/>
  <c r="H56"/>
  <c r="H59"/>
  <c r="H71"/>
  <c r="H72"/>
  <c r="H73"/>
  <c r="H76"/>
  <c r="H80"/>
  <c r="H81"/>
  <c r="H82"/>
  <c r="H79" s="1"/>
  <c r="H86"/>
  <c r="H87"/>
  <c r="H88"/>
  <c r="H85" s="1"/>
  <c r="J82"/>
  <c r="I92"/>
  <c r="I91" s="1"/>
  <c r="G96"/>
  <c r="G95"/>
  <c r="I94"/>
  <c r="G93"/>
  <c r="I73"/>
  <c r="M21"/>
  <c r="M18" s="1"/>
  <c r="M31"/>
  <c r="M28" s="1"/>
  <c r="L31"/>
  <c r="L28" s="1"/>
  <c r="M33"/>
  <c r="L33"/>
  <c r="M40"/>
  <c r="L40"/>
  <c r="M42"/>
  <c r="M39" s="1"/>
  <c r="L42"/>
  <c r="L39" s="1"/>
  <c r="M55"/>
  <c r="M52" s="1"/>
  <c r="M64" s="1"/>
  <c r="L55"/>
  <c r="L52" s="1"/>
  <c r="L64" s="1"/>
  <c r="M54"/>
  <c r="M51" s="1"/>
  <c r="M63" s="1"/>
  <c r="L54"/>
  <c r="L51" s="1"/>
  <c r="L63" s="1"/>
  <c r="M56"/>
  <c r="L56"/>
  <c r="M59"/>
  <c r="L59"/>
  <c r="M71"/>
  <c r="L71"/>
  <c r="M72"/>
  <c r="L72"/>
  <c r="M73"/>
  <c r="L73"/>
  <c r="M76"/>
  <c r="L76"/>
  <c r="M81"/>
  <c r="L81"/>
  <c r="M80"/>
  <c r="L80"/>
  <c r="M82"/>
  <c r="M79" s="1"/>
  <c r="L82"/>
  <c r="L79" s="1"/>
  <c r="M87"/>
  <c r="L87"/>
  <c r="M86"/>
  <c r="L86"/>
  <c r="M88"/>
  <c r="M85" s="1"/>
  <c r="L88"/>
  <c r="G84"/>
  <c r="G78"/>
  <c r="G77"/>
  <c r="J64"/>
  <c r="I64"/>
  <c r="Q34"/>
  <c r="M32"/>
  <c r="M29" s="1"/>
  <c r="L32"/>
  <c r="L29" s="1"/>
  <c r="K32"/>
  <c r="J32"/>
  <c r="I32"/>
  <c r="K31"/>
  <c r="K28" s="1"/>
  <c r="J31"/>
  <c r="I31"/>
  <c r="Q36"/>
  <c r="G38"/>
  <c r="G37"/>
  <c r="M23"/>
  <c r="M20" s="1"/>
  <c r="L23"/>
  <c r="L20" s="1"/>
  <c r="K23"/>
  <c r="J23"/>
  <c r="I23"/>
  <c r="L22"/>
  <c r="L19" s="1"/>
  <c r="K22"/>
  <c r="J22"/>
  <c r="I22"/>
  <c r="G32"/>
  <c r="J86"/>
  <c r="N67" l="1"/>
  <c r="N97" s="1"/>
  <c r="N101"/>
  <c r="N46"/>
  <c r="H68"/>
  <c r="H98" s="1"/>
  <c r="H101" s="1"/>
  <c r="N45"/>
  <c r="N100" s="1"/>
  <c r="H70"/>
  <c r="H67" s="1"/>
  <c r="H97" s="1"/>
  <c r="H47"/>
  <c r="H69"/>
  <c r="H99" s="1"/>
  <c r="H53"/>
  <c r="H50" s="1"/>
  <c r="H62" s="1"/>
  <c r="H45"/>
  <c r="M69"/>
  <c r="M99" s="1"/>
  <c r="L69"/>
  <c r="L99" s="1"/>
  <c r="L102" s="1"/>
  <c r="M70"/>
  <c r="M67" s="1"/>
  <c r="M97" s="1"/>
  <c r="L70"/>
  <c r="G92"/>
  <c r="G91" s="1"/>
  <c r="G94"/>
  <c r="M68"/>
  <c r="M98" s="1"/>
  <c r="L85"/>
  <c r="L68"/>
  <c r="L98" s="1"/>
  <c r="L53"/>
  <c r="L50" s="1"/>
  <c r="L62" s="1"/>
  <c r="M53"/>
  <c r="M50" s="1"/>
  <c r="M62" s="1"/>
  <c r="M30"/>
  <c r="M27" s="1"/>
  <c r="L30"/>
  <c r="L27" s="1"/>
  <c r="G31"/>
  <c r="M46"/>
  <c r="L46"/>
  <c r="M102"/>
  <c r="J36"/>
  <c r="I36"/>
  <c r="G40"/>
  <c r="J102"/>
  <c r="I102"/>
  <c r="I86"/>
  <c r="G86" s="1"/>
  <c r="J88"/>
  <c r="J85" s="1"/>
  <c r="I88"/>
  <c r="J80"/>
  <c r="J79"/>
  <c r="I82"/>
  <c r="I79" s="1"/>
  <c r="J71"/>
  <c r="I71"/>
  <c r="J73"/>
  <c r="I70"/>
  <c r="K54"/>
  <c r="K51" s="1"/>
  <c r="J54"/>
  <c r="J51" s="1"/>
  <c r="J63" s="1"/>
  <c r="I54"/>
  <c r="I51" s="1"/>
  <c r="I63" s="1"/>
  <c r="J59"/>
  <c r="I59"/>
  <c r="J56"/>
  <c r="I56"/>
  <c r="J19"/>
  <c r="J28"/>
  <c r="I28"/>
  <c r="J40"/>
  <c r="I40"/>
  <c r="J42"/>
  <c r="J39" s="1"/>
  <c r="I42"/>
  <c r="J33"/>
  <c r="I33"/>
  <c r="J24"/>
  <c r="I24"/>
  <c r="K72"/>
  <c r="K71"/>
  <c r="K76"/>
  <c r="G76" s="1"/>
  <c r="K88"/>
  <c r="K85" s="1"/>
  <c r="K82"/>
  <c r="K79" s="1"/>
  <c r="K73"/>
  <c r="K59"/>
  <c r="K56"/>
  <c r="K42"/>
  <c r="K39" s="1"/>
  <c r="G41"/>
  <c r="K33"/>
  <c r="K21"/>
  <c r="K87"/>
  <c r="G87" s="1"/>
  <c r="K86"/>
  <c r="K81"/>
  <c r="G81" s="1"/>
  <c r="K80"/>
  <c r="K55"/>
  <c r="K52" s="1"/>
  <c r="K64" s="1"/>
  <c r="K41"/>
  <c r="K40"/>
  <c r="K29"/>
  <c r="K20"/>
  <c r="K19"/>
  <c r="G79" l="1"/>
  <c r="G80"/>
  <c r="G59"/>
  <c r="G56"/>
  <c r="G42"/>
  <c r="G39" s="1"/>
  <c r="I85"/>
  <c r="G85" s="1"/>
  <c r="G88"/>
  <c r="I21"/>
  <c r="G24"/>
  <c r="J70"/>
  <c r="G73"/>
  <c r="G82"/>
  <c r="G33"/>
  <c r="H102"/>
  <c r="M45"/>
  <c r="M100" s="1"/>
  <c r="H100"/>
  <c r="K30"/>
  <c r="K27" s="1"/>
  <c r="L45"/>
  <c r="J30"/>
  <c r="J27" s="1"/>
  <c r="L67"/>
  <c r="L97" s="1"/>
  <c r="I68"/>
  <c r="I98" s="1"/>
  <c r="I30"/>
  <c r="I27" s="1"/>
  <c r="M101"/>
  <c r="L101"/>
  <c r="I39"/>
  <c r="J21"/>
  <c r="J18" s="1"/>
  <c r="G36"/>
  <c r="G21"/>
  <c r="G55"/>
  <c r="G52" s="1"/>
  <c r="G64" s="1"/>
  <c r="K70"/>
  <c r="K67" s="1"/>
  <c r="K97" s="1"/>
  <c r="K47"/>
  <c r="K53"/>
  <c r="K50" s="1"/>
  <c r="K62" s="1"/>
  <c r="J53"/>
  <c r="J50" s="1"/>
  <c r="I53"/>
  <c r="I50" s="1"/>
  <c r="I62" s="1"/>
  <c r="I46"/>
  <c r="J46"/>
  <c r="I18"/>
  <c r="I19"/>
  <c r="J67"/>
  <c r="J97" s="1"/>
  <c r="J68"/>
  <c r="J98" s="1"/>
  <c r="K63"/>
  <c r="G71"/>
  <c r="G72"/>
  <c r="G69" s="1"/>
  <c r="G99" s="1"/>
  <c r="K69"/>
  <c r="K99" s="1"/>
  <c r="G20"/>
  <c r="K68"/>
  <c r="K98" s="1"/>
  <c r="G54"/>
  <c r="G51" s="1"/>
  <c r="G63" s="1"/>
  <c r="G29"/>
  <c r="G28"/>
  <c r="K46"/>
  <c r="G30" l="1"/>
  <c r="G27" s="1"/>
  <c r="I67"/>
  <c r="I97" s="1"/>
  <c r="L100"/>
  <c r="J45"/>
  <c r="J100" s="1"/>
  <c r="G68"/>
  <c r="G98" s="1"/>
  <c r="K102"/>
  <c r="I101"/>
  <c r="K45"/>
  <c r="K100" s="1"/>
  <c r="J101"/>
  <c r="I45"/>
  <c r="G70"/>
  <c r="G67" s="1"/>
  <c r="G97" s="1"/>
  <c r="G18"/>
  <c r="K101"/>
  <c r="G53"/>
  <c r="G50" s="1"/>
  <c r="G62" s="1"/>
  <c r="G46"/>
  <c r="G47"/>
  <c r="G102" s="1"/>
  <c r="G19"/>
  <c r="K18"/>
  <c r="G45" l="1"/>
  <c r="I100"/>
  <c r="G101"/>
  <c r="G100" l="1"/>
</calcChain>
</file>

<file path=xl/sharedStrings.xml><?xml version="1.0" encoding="utf-8"?>
<sst xmlns="http://schemas.openxmlformats.org/spreadsheetml/2006/main" count="721" uniqueCount="71">
  <si>
    <t>№ п/п</t>
  </si>
  <si>
    <t>Наименование показателя</t>
  </si>
  <si>
    <t>Срок реализации</t>
  </si>
  <si>
    <t>с (год)</t>
  </si>
  <si>
    <t>по (год)</t>
  </si>
  <si>
    <t>Финансовое обеспечение</t>
  </si>
  <si>
    <t>Источник</t>
  </si>
  <si>
    <t>Всего</t>
  </si>
  <si>
    <t>Объем (рублей)</t>
  </si>
  <si>
    <t>Наименование</t>
  </si>
  <si>
    <t>Единица измерения</t>
  </si>
  <si>
    <t>Целевые индикаторыреализации мероприятия (группы мероприятий) муниципальной программы</t>
  </si>
  <si>
    <t>Значение</t>
  </si>
  <si>
    <t>Х</t>
  </si>
  <si>
    <t>Цель подпрограммы 1 Выработка и реализация на территории городского поселения системы мер по регулированию демографических процессов, направленных на постоянную стабилизацию численности населения и формирования предпосылок к последующему демографическому росту</t>
  </si>
  <si>
    <r>
      <rPr>
        <b/>
        <sz val="10"/>
        <color theme="1"/>
        <rFont val="Times New Roman"/>
        <family val="1"/>
        <charset val="204"/>
      </rPr>
      <t>Задача1</t>
    </r>
    <r>
      <rPr>
        <sz val="10"/>
        <color theme="1"/>
        <rFont val="Times New Roman"/>
        <family val="1"/>
        <charset val="204"/>
      </rPr>
      <t xml:space="preserve"> Укрепление в общественном сознании авторитета семьи, уважения и приверженности семейным ценностям</t>
    </r>
  </si>
  <si>
    <r>
      <rPr>
        <b/>
        <sz val="10"/>
        <color theme="1"/>
        <rFont val="Times New Roman"/>
        <family val="1"/>
        <charset val="204"/>
      </rPr>
      <t xml:space="preserve">Основное мероприятие1 </t>
    </r>
    <r>
      <rPr>
        <sz val="10"/>
        <color theme="1"/>
        <rFont val="Times New Roman"/>
        <family val="1"/>
        <charset val="204"/>
      </rPr>
      <t>Мероприятие по патриотическому воспитанию граждан Полтавского городского поселения</t>
    </r>
  </si>
  <si>
    <t>Администрация Полтавского городского поселения</t>
  </si>
  <si>
    <t>Всего, из них расходы за счет:</t>
  </si>
  <si>
    <t>1.Налоговых и неналоговых доходов, поступлений нецелевого характера из областного бюджета</t>
  </si>
  <si>
    <t>2.Поступлений целевого характера из областного бюджета</t>
  </si>
  <si>
    <t>Мероприятия для детей и молодежи Полтавского городского поселения</t>
  </si>
  <si>
    <r>
      <rPr>
        <b/>
        <sz val="10"/>
        <color theme="1"/>
        <rFont val="Times New Roman"/>
        <family val="1"/>
        <charset val="204"/>
      </rPr>
      <t>Задача2</t>
    </r>
    <r>
      <rPr>
        <sz val="10"/>
        <color theme="1"/>
        <rFont val="Times New Roman"/>
        <family val="1"/>
        <charset val="204"/>
      </rPr>
      <t xml:space="preserve"> Улучшение благосостояния социально необеспеченного населения Полтавского городского поселения</t>
    </r>
  </si>
  <si>
    <r>
      <rPr>
        <b/>
        <sz val="10"/>
        <color theme="1"/>
        <rFont val="Times New Roman"/>
        <family val="1"/>
        <charset val="204"/>
      </rPr>
      <t>Основное мероприятие2</t>
    </r>
    <r>
      <rPr>
        <sz val="10"/>
        <color theme="1"/>
        <rFont val="Times New Roman"/>
        <family val="1"/>
        <charset val="204"/>
      </rPr>
      <t xml:space="preserve"> Меры по социальной поддержке отдельныхкатегорий граждан Полтавского городского поселения</t>
    </r>
  </si>
  <si>
    <t>Выплаты жителям р.п.Полтавка имеющим звание "Почетный житель" р.п.Полтавка</t>
  </si>
  <si>
    <t>Поддержка социально уязвимых групп населения</t>
  </si>
  <si>
    <r>
      <rPr>
        <b/>
        <sz val="10"/>
        <color theme="1"/>
        <rFont val="Times New Roman"/>
        <family val="1"/>
        <charset val="204"/>
      </rPr>
      <t>Основное мероприятие3</t>
    </r>
    <r>
      <rPr>
        <sz val="10"/>
        <color theme="1"/>
        <rFont val="Times New Roman"/>
        <family val="1"/>
        <charset val="204"/>
      </rPr>
      <t xml:space="preserve"> Создание условий для формирования и удовлетворения культурных запросов и духовных потребностей населения</t>
    </r>
  </si>
  <si>
    <t>Организация и проведение  мероприятий для населения</t>
  </si>
  <si>
    <t>Итого по подпрограмме1</t>
  </si>
  <si>
    <r>
      <rPr>
        <b/>
        <sz val="10"/>
        <color theme="1"/>
        <rFont val="Times New Roman"/>
        <family val="1"/>
        <charset val="204"/>
      </rPr>
      <t>Задача1</t>
    </r>
    <r>
      <rPr>
        <sz val="10"/>
        <color theme="1"/>
        <rFont val="Times New Roman"/>
        <family val="1"/>
        <charset val="204"/>
      </rPr>
      <t xml:space="preserve"> Обеспечение доступности занятий физической культурой и спортом для всех категорий населения Полтавского городского поселения</t>
    </r>
  </si>
  <si>
    <r>
      <rPr>
        <b/>
        <sz val="10"/>
        <color theme="1"/>
        <rFont val="Times New Roman"/>
        <family val="1"/>
        <charset val="204"/>
      </rPr>
      <t>Основное мероприятие1</t>
    </r>
    <r>
      <rPr>
        <sz val="10"/>
        <color theme="1"/>
        <rFont val="Times New Roman"/>
        <family val="1"/>
        <charset val="204"/>
      </rPr>
      <t xml:space="preserve"> Мероприятия в области массового спорта в Полтавском городском поселении</t>
    </r>
  </si>
  <si>
    <t>Приобретение спортивного инвентаря</t>
  </si>
  <si>
    <t>Итого по подпрограмме2</t>
  </si>
  <si>
    <r>
      <rPr>
        <b/>
        <sz val="10"/>
        <color theme="1"/>
        <rFont val="Times New Roman"/>
        <family val="1"/>
        <charset val="204"/>
      </rPr>
      <t>Задача1</t>
    </r>
    <r>
      <rPr>
        <sz val="10"/>
        <color theme="1"/>
        <rFont val="Times New Roman"/>
        <family val="1"/>
        <charset val="204"/>
      </rPr>
      <t xml:space="preserve"> Обеспечение готовности органов управления, сил и средств к экстренному реагированию и оперативным действиям по предупреждению и ликвидации чрезвычайных ситуаций</t>
    </r>
  </si>
  <si>
    <t>Информационные мероприятия, проверка систем оповещения и другие мероприятия по предупреждению чрезвычайных ситуаций</t>
  </si>
  <si>
    <r>
      <rPr>
        <b/>
        <sz val="10"/>
        <color theme="1"/>
        <rFont val="Times New Roman"/>
        <family val="1"/>
        <charset val="204"/>
      </rPr>
      <t>Основное мероприятие2</t>
    </r>
    <r>
      <rPr>
        <sz val="10"/>
        <color theme="1"/>
        <rFont val="Times New Roman"/>
        <family val="1"/>
        <charset val="204"/>
      </rPr>
      <t xml:space="preserve"> Обеспечение первичных мер пожарной безопасности в Полтавском городском поселении</t>
    </r>
  </si>
  <si>
    <t>Проведение информационного обеспечения, взаимодействие с надзорными органами</t>
  </si>
  <si>
    <t>Итого по подпрогамме3</t>
  </si>
  <si>
    <t>СТРУКТУРА</t>
  </si>
  <si>
    <t>муниципальной программы Полтавского городского поселения Полтавского муниципального района Омской области</t>
  </si>
  <si>
    <t>Средства резервного фонда Правительства Омской области на аварийно-спасательные и восстановительные работы</t>
  </si>
  <si>
    <t>ед.</t>
  </si>
  <si>
    <t>чел</t>
  </si>
  <si>
    <r>
      <rPr>
        <b/>
        <sz val="10"/>
        <color theme="1"/>
        <rFont val="Times New Roman"/>
        <family val="1"/>
        <charset val="204"/>
      </rPr>
      <t>Цель подпрограммы 3</t>
    </r>
    <r>
      <rPr>
        <sz val="10"/>
        <color theme="1"/>
        <rFont val="Times New Roman"/>
        <family val="1"/>
        <charset val="204"/>
      </rPr>
      <t xml:space="preserve"> Предупреждение и ликвидация последствий чрезвычайных ситуаций природного и техногенного характера, обеспечение превичных мер пожарной безопасности, профилактика терроризма и экстремизма</t>
    </r>
  </si>
  <si>
    <t>Количество граждан, получивших материальную  помощь</t>
  </si>
  <si>
    <t>Количество граждан получивш выплату</t>
  </si>
  <si>
    <t>%</t>
  </si>
  <si>
    <t xml:space="preserve">Уровень защиты населения и территории поселения от ЧС природного, техногенного и иного характера </t>
  </si>
  <si>
    <t>Количество зарегистрированных экстремистских акций, повлекших групповые нарушения общественного порядка и иное осложнение оперативной обстановки</t>
  </si>
  <si>
    <t>Подпрограмма3 "Участие в предупреждении и ликвидации последствий чрезвычайных ситуаций в границах Полтавского городского поселения Полтавского муниципального района Омской области "</t>
  </si>
  <si>
    <t>Подпрограмма1 "Улучшение демографической ситуации и социального благополучия населения Полтавского городского поселения "</t>
  </si>
  <si>
    <t>Подпрограмма2 "Развитие физической культуры и спорта в Полтавском городском поселении"</t>
  </si>
  <si>
    <t>"Развитие социально-культурных мероприятий Полтавского городского поселения "</t>
  </si>
  <si>
    <t>ВСЕГО ПО МУНИЦИПАЛЬНОЙ ПРОГРАММЕ "Развитие социально-культурных мероприятий Полтавского городского поселения " :</t>
  </si>
  <si>
    <t>Разработка и внедрение комплексных мер по стимулированию участия населения в деятельности общественных организаций правоохранительной направленности  в форме добровольных народных дружин</t>
  </si>
  <si>
    <t>Укрепление материально-технической базы и социальная защита населения Полтавского городского населения от пожаров и ЧС.</t>
  </si>
  <si>
    <t>Соисполнитель, исполнитель основного мероприятия, исполнитель программы, исполнитель мероприятия</t>
  </si>
  <si>
    <r>
      <rPr>
        <b/>
        <sz val="10"/>
        <color theme="1"/>
        <rFont val="Times New Roman"/>
        <family val="1"/>
        <charset val="204"/>
      </rPr>
      <t>Цель муниципальной програмы</t>
    </r>
    <r>
      <rPr>
        <sz val="10"/>
        <color theme="1"/>
        <rFont val="Times New Roman"/>
        <family val="1"/>
        <charset val="204"/>
      </rPr>
      <t xml:space="preserve"> Формирование здорового образа жизни, создание условий для увеличения продолжительности жизни населения и защита от ЧС</t>
    </r>
  </si>
  <si>
    <r>
      <rPr>
        <b/>
        <sz val="10"/>
        <color theme="1"/>
        <rFont val="Times New Roman"/>
        <family val="1"/>
        <charset val="204"/>
      </rPr>
      <t>Задача муниципальной программы</t>
    </r>
    <r>
      <rPr>
        <sz val="10"/>
        <color theme="1"/>
        <rFont val="Times New Roman"/>
        <family val="1"/>
        <charset val="204"/>
      </rPr>
      <t xml:space="preserve"> Укрепление в общественном сознании авторитета семьи, уважения и приверженности семейным ценностям. Обеспечение доступности занятий физической культурой и спортом для всех категорий населения. Социальная поддержка отдельных категорий граждан поселения. патриотическое воспитание молодого поколения Полтавского городского поселения. Защита населения от ЧС.</t>
    </r>
  </si>
  <si>
    <r>
      <rPr>
        <b/>
        <sz val="10"/>
        <color theme="1"/>
        <rFont val="Times New Roman"/>
        <family val="1"/>
        <charset val="204"/>
      </rPr>
      <t>Цель программы2</t>
    </r>
    <r>
      <rPr>
        <sz val="10"/>
        <color theme="1"/>
        <rFont val="Times New Roman"/>
        <family val="1"/>
        <charset val="204"/>
      </rPr>
      <t xml:space="preserve"> Создание оптимальных условий для развития физкультурно-спортивного движения в городском поселении, способствующего формированию социально-активной, гармонично развитой личности </t>
    </r>
  </si>
  <si>
    <t>Участие команд в районных, межпоселковых соревнованиях</t>
  </si>
  <si>
    <r>
      <rPr>
        <b/>
        <sz val="10"/>
        <color theme="1"/>
        <rFont val="Times New Roman"/>
        <family val="1"/>
        <charset val="204"/>
      </rPr>
      <t>Основное мероприятие3</t>
    </r>
    <r>
      <rPr>
        <sz val="10"/>
        <color theme="1"/>
        <rFont val="Times New Roman"/>
        <family val="1"/>
        <charset val="204"/>
      </rPr>
      <t xml:space="preserve"> Мероприятия по профилактике терроризма и экстремизма</t>
    </r>
  </si>
  <si>
    <r>
      <rPr>
        <b/>
        <sz val="10"/>
        <color theme="1"/>
        <rFont val="Times New Roman"/>
        <family val="1"/>
        <charset val="204"/>
      </rPr>
      <t>Основное мероприятие1</t>
    </r>
    <r>
      <rPr>
        <sz val="10"/>
        <color theme="1"/>
        <rFont val="Times New Roman"/>
        <family val="1"/>
        <charset val="204"/>
      </rPr>
      <t xml:space="preserve"> Мероприятия по предупреждению чрезвычайных ситуаций природного и техногенного характера </t>
    </r>
  </si>
  <si>
    <r>
      <t xml:space="preserve">Основное мероприятие4  </t>
    </r>
    <r>
      <rPr>
        <sz val="10"/>
        <color theme="1"/>
        <rFont val="Times New Roman"/>
        <family val="1"/>
        <charset val="204"/>
      </rPr>
      <t xml:space="preserve"> Мероприятия по профилактика преступлений и правонарушений.</t>
    </r>
  </si>
  <si>
    <t>Приложение</t>
  </si>
  <si>
    <t>доля совершенных правонарушений гражданами от общей численности населения поселения</t>
  </si>
  <si>
    <t>удельный вес организации и проведения  мероприятий для населения с целью создания условий для формирования и удовлетворения культурных запросов и духовных потребностей населения</t>
  </si>
  <si>
    <t>процентное отношение  количества призовых мест, занятых спортсменами Полтавского городского поселения от общего количества призовых мест</t>
  </si>
  <si>
    <t>Доля граждан, охваченных профилактическими мероприятиями по предупреждению ЧС от общего числа трудоспособных граждан, проживающих в поселении</t>
  </si>
  <si>
    <t>Доля  семей, состоящих в органах профилактики, охваченных профилактическими обходами, от общего количества семей, состоящих на учете</t>
  </si>
  <si>
    <t>к  постановлениею от 13.04.2022 № 30</t>
  </si>
</sst>
</file>

<file path=xl/styles.xml><?xml version="1.0" encoding="utf-8"?>
<styleSheet xmlns="http://schemas.openxmlformats.org/spreadsheetml/2006/main">
  <fonts count="13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i/>
      <sz val="12"/>
      <color rgb="FF00B050"/>
      <name val="Times New Roman"/>
      <family val="1"/>
      <charset val="204"/>
    </font>
    <font>
      <sz val="12"/>
      <color rgb="FF00B050"/>
      <name val="Times New Roman"/>
      <family val="1"/>
      <charset val="204"/>
    </font>
    <font>
      <b/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4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/>
    </xf>
    <xf numFmtId="0" fontId="1" fillId="0" borderId="1" xfId="0" applyFont="1" applyBorder="1"/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 shrinkToFit="1"/>
    </xf>
    <xf numFmtId="0" fontId="1" fillId="0" borderId="0" xfId="0" applyFont="1" applyBorder="1"/>
    <xf numFmtId="0" fontId="3" fillId="0" borderId="0" xfId="0" applyFont="1"/>
    <xf numFmtId="0" fontId="4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2" fontId="1" fillId="0" borderId="1" xfId="0" applyNumberFormat="1" applyFont="1" applyBorder="1"/>
    <xf numFmtId="0" fontId="1" fillId="2" borderId="1" xfId="0" applyFont="1" applyFill="1" applyBorder="1" applyAlignment="1">
      <alignment vertical="top" wrapText="1"/>
    </xf>
    <xf numFmtId="0" fontId="1" fillId="0" borderId="1" xfId="0" applyFont="1" applyBorder="1" applyAlignment="1">
      <alignment vertical="top" wrapText="1" shrinkToFit="1"/>
    </xf>
    <xf numFmtId="0" fontId="3" fillId="0" borderId="0" xfId="0" applyFont="1" applyAlignment="1">
      <alignment horizontal="right"/>
    </xf>
    <xf numFmtId="2" fontId="2" fillId="0" borderId="1" xfId="0" applyNumberFormat="1" applyFont="1" applyBorder="1"/>
    <xf numFmtId="2" fontId="6" fillId="0" borderId="1" xfId="0" applyNumberFormat="1" applyFont="1" applyBorder="1"/>
    <xf numFmtId="0" fontId="7" fillId="0" borderId="1" xfId="0" applyFont="1" applyBorder="1"/>
    <xf numFmtId="0" fontId="7" fillId="0" borderId="1" xfId="0" applyFont="1" applyBorder="1" applyAlignment="1">
      <alignment wrapText="1"/>
    </xf>
    <xf numFmtId="0" fontId="1" fillId="0" borderId="1" xfId="0" applyFont="1" applyBorder="1" applyAlignment="1">
      <alignment wrapText="1"/>
    </xf>
    <xf numFmtId="0" fontId="3" fillId="0" borderId="0" xfId="0" applyFont="1" applyAlignment="1">
      <alignment horizontal="right"/>
    </xf>
    <xf numFmtId="0" fontId="7" fillId="0" borderId="0" xfId="0" applyFont="1" applyAlignment="1">
      <alignment horizontal="right"/>
    </xf>
    <xf numFmtId="0" fontId="7" fillId="0" borderId="0" xfId="0" applyFont="1"/>
    <xf numFmtId="0" fontId="7" fillId="0" borderId="1" xfId="0" applyFont="1" applyBorder="1" applyAlignment="1">
      <alignment horizontal="center"/>
    </xf>
    <xf numFmtId="0" fontId="7" fillId="0" borderId="0" xfId="0" applyFont="1" applyBorder="1"/>
    <xf numFmtId="0" fontId="8" fillId="0" borderId="0" xfId="0" applyFont="1"/>
    <xf numFmtId="0" fontId="9" fillId="0" borderId="1" xfId="0" applyFont="1" applyBorder="1" applyAlignment="1">
      <alignment vertical="top" wrapText="1" shrinkToFit="1"/>
    </xf>
    <xf numFmtId="0" fontId="1" fillId="2" borderId="1" xfId="0" applyFont="1" applyFill="1" applyBorder="1"/>
    <xf numFmtId="2" fontId="1" fillId="2" borderId="1" xfId="0" applyNumberFormat="1" applyFont="1" applyFill="1" applyBorder="1"/>
    <xf numFmtId="2" fontId="2" fillId="2" borderId="1" xfId="0" applyNumberFormat="1" applyFont="1" applyFill="1" applyBorder="1"/>
    <xf numFmtId="2" fontId="12" fillId="2" borderId="1" xfId="0" applyNumberFormat="1" applyFont="1" applyFill="1" applyBorder="1"/>
    <xf numFmtId="2" fontId="6" fillId="2" borderId="1" xfId="0" applyNumberFormat="1" applyFont="1" applyFill="1" applyBorder="1"/>
    <xf numFmtId="0" fontId="1" fillId="2" borderId="1" xfId="0" applyFont="1" applyFill="1" applyBorder="1" applyAlignment="1">
      <alignment horizontal="center" vertical="top" wrapText="1" shrinkToFit="1"/>
    </xf>
    <xf numFmtId="0" fontId="1" fillId="2" borderId="1" xfId="0" applyFont="1" applyFill="1" applyBorder="1" applyAlignment="1">
      <alignment horizontal="center"/>
    </xf>
    <xf numFmtId="0" fontId="2" fillId="0" borderId="8" xfId="0" applyFont="1" applyBorder="1" applyAlignment="1">
      <alignment horizontal="left" vertical="top" wrapText="1" shrinkToFit="1"/>
    </xf>
    <xf numFmtId="0" fontId="2" fillId="0" borderId="9" xfId="0" applyFont="1" applyBorder="1" applyAlignment="1">
      <alignment horizontal="left" vertical="top" wrapText="1" shrinkToFit="1"/>
    </xf>
    <xf numFmtId="0" fontId="2" fillId="0" borderId="10" xfId="0" applyFont="1" applyBorder="1" applyAlignment="1">
      <alignment horizontal="left" vertical="top" wrapText="1" shrinkToFit="1"/>
    </xf>
    <xf numFmtId="0" fontId="2" fillId="0" borderId="11" xfId="0" applyFont="1" applyBorder="1" applyAlignment="1">
      <alignment horizontal="left" vertical="top" wrapText="1" shrinkToFit="1"/>
    </xf>
    <xf numFmtId="0" fontId="2" fillId="0" borderId="0" xfId="0" applyFont="1" applyBorder="1" applyAlignment="1">
      <alignment horizontal="left" vertical="top" wrapText="1" shrinkToFit="1"/>
    </xf>
    <xf numFmtId="0" fontId="2" fillId="0" borderId="12" xfId="0" applyFont="1" applyBorder="1" applyAlignment="1">
      <alignment horizontal="left" vertical="top" wrapText="1" shrinkToFit="1"/>
    </xf>
    <xf numFmtId="0" fontId="2" fillId="0" borderId="13" xfId="0" applyFont="1" applyBorder="1" applyAlignment="1">
      <alignment horizontal="left" vertical="top" wrapText="1" shrinkToFit="1"/>
    </xf>
    <xf numFmtId="0" fontId="2" fillId="0" borderId="14" xfId="0" applyFont="1" applyBorder="1" applyAlignment="1">
      <alignment horizontal="left" vertical="top" wrapText="1" shrinkToFit="1"/>
    </xf>
    <xf numFmtId="0" fontId="2" fillId="0" borderId="15" xfId="0" applyFont="1" applyBorder="1" applyAlignment="1">
      <alignment horizontal="left" vertical="top" wrapText="1" shrinkToFit="1"/>
    </xf>
    <xf numFmtId="0" fontId="4" fillId="0" borderId="0" xfId="0" applyFont="1" applyAlignment="1">
      <alignment horizontal="right"/>
    </xf>
    <xf numFmtId="0" fontId="10" fillId="0" borderId="0" xfId="0" applyFont="1" applyAlignment="1">
      <alignment horizontal="right"/>
    </xf>
    <xf numFmtId="0" fontId="11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2" fillId="3" borderId="5" xfId="0" applyFont="1" applyFill="1" applyBorder="1" applyAlignment="1">
      <alignment horizontal="left" vertical="top" wrapText="1" shrinkToFit="1"/>
    </xf>
    <xf numFmtId="0" fontId="2" fillId="3" borderId="6" xfId="0" applyFont="1" applyFill="1" applyBorder="1" applyAlignment="1">
      <alignment horizontal="left" vertical="top" wrapText="1" shrinkToFit="1"/>
    </xf>
    <xf numFmtId="0" fontId="2" fillId="3" borderId="7" xfId="0" applyFont="1" applyFill="1" applyBorder="1" applyAlignment="1">
      <alignment horizontal="left" vertical="top" wrapText="1" shrinkToFit="1"/>
    </xf>
    <xf numFmtId="0" fontId="7" fillId="0" borderId="5" xfId="0" applyFont="1" applyBorder="1" applyAlignment="1">
      <alignment horizontal="center"/>
    </xf>
    <xf numFmtId="0" fontId="7" fillId="0" borderId="6" xfId="0" applyFont="1" applyBorder="1" applyAlignment="1">
      <alignment horizontal="center"/>
    </xf>
    <xf numFmtId="0" fontId="7" fillId="0" borderId="7" xfId="0" applyFont="1" applyBorder="1" applyAlignment="1">
      <alignment horizontal="center"/>
    </xf>
    <xf numFmtId="0" fontId="1" fillId="0" borderId="5" xfId="0" applyFont="1" applyBorder="1" applyAlignment="1">
      <alignment horizontal="center" vertical="top" wrapText="1" shrinkToFit="1"/>
    </xf>
    <xf numFmtId="0" fontId="1" fillId="0" borderId="6" xfId="0" applyFont="1" applyBorder="1" applyAlignment="1">
      <alignment horizontal="center" vertical="top" wrapText="1" shrinkToFit="1"/>
    </xf>
    <xf numFmtId="0" fontId="1" fillId="0" borderId="7" xfId="0" applyFont="1" applyBorder="1" applyAlignment="1">
      <alignment horizontal="center" vertical="top" wrapText="1" shrinkToFit="1"/>
    </xf>
    <xf numFmtId="0" fontId="1" fillId="0" borderId="5" xfId="0" applyFont="1" applyBorder="1" applyAlignment="1">
      <alignment horizontal="left" vertical="top" wrapText="1" shrinkToFit="1"/>
    </xf>
    <xf numFmtId="0" fontId="1" fillId="0" borderId="6" xfId="0" applyFont="1" applyBorder="1" applyAlignment="1">
      <alignment horizontal="left" vertical="top" wrapText="1" shrinkToFit="1"/>
    </xf>
    <xf numFmtId="0" fontId="1" fillId="0" borderId="7" xfId="0" applyFont="1" applyBorder="1" applyAlignment="1">
      <alignment horizontal="left" vertical="top" wrapText="1" shrinkToFit="1"/>
    </xf>
    <xf numFmtId="0" fontId="1" fillId="2" borderId="5" xfId="0" applyFont="1" applyFill="1" applyBorder="1" applyAlignment="1">
      <alignment horizontal="left" vertical="top" wrapText="1" shrinkToFit="1"/>
    </xf>
    <xf numFmtId="0" fontId="1" fillId="2" borderId="6" xfId="0" applyFont="1" applyFill="1" applyBorder="1" applyAlignment="1">
      <alignment horizontal="left" vertical="top" wrapText="1" shrinkToFit="1"/>
    </xf>
    <xf numFmtId="0" fontId="1" fillId="2" borderId="7" xfId="0" applyFont="1" applyFill="1" applyBorder="1" applyAlignment="1">
      <alignment horizontal="left" vertical="top" wrapText="1" shrinkToFit="1"/>
    </xf>
    <xf numFmtId="0" fontId="1" fillId="0" borderId="10" xfId="0" applyFont="1" applyBorder="1" applyAlignment="1">
      <alignment horizontal="center" vertical="top" wrapText="1" shrinkToFit="1"/>
    </xf>
    <xf numFmtId="0" fontId="1" fillId="0" borderId="12" xfId="0" applyFont="1" applyBorder="1" applyAlignment="1">
      <alignment horizontal="center" vertical="top" wrapText="1" shrinkToFit="1"/>
    </xf>
    <xf numFmtId="0" fontId="1" fillId="0" borderId="15" xfId="0" applyFont="1" applyBorder="1" applyAlignment="1">
      <alignment horizontal="center" vertical="top" wrapText="1" shrinkToFit="1"/>
    </xf>
    <xf numFmtId="0" fontId="1" fillId="0" borderId="2" xfId="0" applyFont="1" applyBorder="1" applyAlignment="1">
      <alignment horizontal="left" vertical="top" wrapText="1" shrinkToFit="1"/>
    </xf>
    <xf numFmtId="0" fontId="1" fillId="0" borderId="4" xfId="0" applyFont="1" applyBorder="1" applyAlignment="1">
      <alignment horizontal="left" vertical="top" wrapText="1" shrinkToFit="1"/>
    </xf>
    <xf numFmtId="0" fontId="2" fillId="0" borderId="2" xfId="0" applyFont="1" applyBorder="1" applyAlignment="1">
      <alignment horizontal="left" vertical="top" wrapText="1" shrinkToFit="1"/>
    </xf>
    <xf numFmtId="0" fontId="2" fillId="0" borderId="4" xfId="0" applyFont="1" applyBorder="1" applyAlignment="1">
      <alignment horizontal="left" vertical="top" wrapText="1" shrinkToFit="1"/>
    </xf>
    <xf numFmtId="0" fontId="1" fillId="0" borderId="2" xfId="0" applyFont="1" applyBorder="1" applyAlignment="1">
      <alignment horizontal="center" vertical="top" wrapText="1" shrinkToFit="1"/>
    </xf>
    <xf numFmtId="0" fontId="1" fillId="0" borderId="3" xfId="0" applyFont="1" applyBorder="1" applyAlignment="1">
      <alignment horizontal="center" vertical="top" wrapText="1" shrinkToFit="1"/>
    </xf>
    <xf numFmtId="0" fontId="1" fillId="0" borderId="4" xfId="0" applyFont="1" applyBorder="1" applyAlignment="1">
      <alignment horizontal="center" vertical="top" wrapText="1" shrinkToFit="1"/>
    </xf>
    <xf numFmtId="0" fontId="1" fillId="0" borderId="1" xfId="0" applyFont="1" applyBorder="1" applyAlignment="1">
      <alignment vertical="top" wrapText="1" shrinkToFit="1"/>
    </xf>
    <xf numFmtId="0" fontId="7" fillId="0" borderId="2" xfId="0" applyFont="1" applyBorder="1" applyAlignment="1">
      <alignment horizontal="center" vertical="top" wrapText="1" shrinkToFit="1"/>
    </xf>
    <xf numFmtId="0" fontId="7" fillId="0" borderId="4" xfId="0" applyFont="1" applyBorder="1" applyAlignment="1">
      <alignment horizontal="center" vertical="top" wrapText="1" shrinkToFit="1"/>
    </xf>
    <xf numFmtId="0" fontId="7" fillId="0" borderId="1" xfId="0" applyFont="1" applyBorder="1" applyAlignment="1">
      <alignment vertical="top" wrapText="1" shrinkToFit="1"/>
    </xf>
    <xf numFmtId="0" fontId="9" fillId="0" borderId="1" xfId="0" applyFont="1" applyBorder="1" applyAlignment="1">
      <alignment vertical="top" wrapText="1" shrinkToFit="1"/>
    </xf>
    <xf numFmtId="0" fontId="1" fillId="0" borderId="2" xfId="0" applyFont="1" applyBorder="1" applyAlignment="1">
      <alignment vertical="top" wrapText="1" shrinkToFit="1"/>
    </xf>
    <xf numFmtId="0" fontId="1" fillId="0" borderId="3" xfId="0" applyFont="1" applyBorder="1" applyAlignment="1">
      <alignment vertical="top" wrapText="1" shrinkToFit="1"/>
    </xf>
    <xf numFmtId="0" fontId="1" fillId="0" borderId="4" xfId="0" applyFont="1" applyBorder="1" applyAlignment="1">
      <alignment vertical="top" wrapText="1" shrinkToFit="1"/>
    </xf>
    <xf numFmtId="0" fontId="2" fillId="2" borderId="5" xfId="0" applyFont="1" applyFill="1" applyBorder="1" applyAlignment="1">
      <alignment horizontal="left" vertical="top" wrapText="1" shrinkToFi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103"/>
  <sheetViews>
    <sheetView tabSelected="1" zoomScale="130" zoomScaleNormal="130" workbookViewId="0">
      <selection activeCell="A7" sqref="A7:W7"/>
    </sheetView>
  </sheetViews>
  <sheetFormatPr defaultRowHeight="15"/>
  <cols>
    <col min="1" max="1" width="4" customWidth="1"/>
    <col min="2" max="2" width="25.28515625" customWidth="1"/>
    <col min="3" max="4" width="4.28515625" style="24" customWidth="1"/>
    <col min="5" max="5" width="9.85546875" customWidth="1"/>
    <col min="6" max="6" width="14.85546875" customWidth="1"/>
    <col min="7" max="7" width="11.140625" customWidth="1"/>
    <col min="8" max="8" width="10.7109375" hidden="1" customWidth="1"/>
    <col min="9" max="9" width="12.7109375" customWidth="1"/>
    <col min="10" max="12" width="10.85546875" customWidth="1"/>
    <col min="13" max="14" width="10.7109375" customWidth="1"/>
    <col min="15" max="15" width="14.42578125" customWidth="1"/>
    <col min="16" max="16" width="4.7109375" customWidth="1"/>
    <col min="17" max="17" width="5.42578125" customWidth="1"/>
    <col min="18" max="18" width="0.28515625" hidden="1" customWidth="1"/>
    <col min="19" max="22" width="4.42578125" customWidth="1"/>
    <col min="23" max="23" width="4.28515625" customWidth="1"/>
    <col min="24" max="24" width="4.5703125" customWidth="1"/>
  </cols>
  <sheetData>
    <row r="1" spans="1:24" ht="15.75">
      <c r="A1" s="42" t="s">
        <v>64</v>
      </c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42"/>
      <c r="R1" s="42"/>
      <c r="S1" s="42"/>
      <c r="T1" s="42"/>
      <c r="U1" s="42"/>
      <c r="V1" s="42"/>
      <c r="W1" s="42"/>
    </row>
    <row r="2" spans="1:24" ht="15.75">
      <c r="A2" s="42" t="s">
        <v>70</v>
      </c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  <c r="T2" s="42"/>
      <c r="U2" s="42"/>
      <c r="V2" s="42"/>
      <c r="W2" s="42"/>
    </row>
    <row r="3" spans="1:24" ht="15.75">
      <c r="A3" s="43"/>
      <c r="B3" s="44"/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  <c r="N3" s="44"/>
      <c r="O3" s="44"/>
      <c r="P3" s="44"/>
      <c r="Q3" s="44"/>
      <c r="R3" s="44"/>
      <c r="S3" s="44"/>
      <c r="T3" s="44"/>
      <c r="U3" s="44"/>
      <c r="V3" s="44"/>
      <c r="W3" s="44"/>
    </row>
    <row r="4" spans="1:24" ht="15.75">
      <c r="A4" s="8"/>
      <c r="B4" s="9"/>
      <c r="C4" s="20"/>
      <c r="D4" s="20"/>
      <c r="E4" s="9"/>
      <c r="F4" s="9"/>
      <c r="G4" s="9"/>
      <c r="H4" s="13"/>
      <c r="I4" s="13"/>
      <c r="J4" s="13"/>
      <c r="K4" s="19"/>
      <c r="L4" s="19"/>
      <c r="M4" s="9"/>
      <c r="N4" s="19"/>
      <c r="O4" s="9"/>
      <c r="P4" s="9"/>
      <c r="Q4" s="9"/>
      <c r="R4" s="13"/>
      <c r="S4" s="13"/>
      <c r="T4" s="13"/>
      <c r="U4" s="19"/>
      <c r="V4" s="19"/>
      <c r="W4" s="9"/>
    </row>
    <row r="5" spans="1:24" ht="15.75">
      <c r="A5" s="45" t="s">
        <v>38</v>
      </c>
      <c r="B5" s="45"/>
      <c r="C5" s="45"/>
      <c r="D5" s="45"/>
      <c r="E5" s="45"/>
      <c r="F5" s="45"/>
      <c r="G5" s="45"/>
      <c r="H5" s="45"/>
      <c r="I5" s="45"/>
      <c r="J5" s="45"/>
      <c r="K5" s="45"/>
      <c r="L5" s="45"/>
      <c r="M5" s="45"/>
      <c r="N5" s="45"/>
      <c r="O5" s="45"/>
      <c r="P5" s="45"/>
      <c r="Q5" s="45"/>
      <c r="R5" s="45"/>
      <c r="S5" s="45"/>
      <c r="T5" s="45"/>
      <c r="U5" s="45"/>
      <c r="V5" s="45"/>
      <c r="W5" s="45"/>
    </row>
    <row r="6" spans="1:24" ht="15.75">
      <c r="A6" s="45" t="s">
        <v>39</v>
      </c>
      <c r="B6" s="45"/>
      <c r="C6" s="45"/>
      <c r="D6" s="45"/>
      <c r="E6" s="45"/>
      <c r="F6" s="45"/>
      <c r="G6" s="45"/>
      <c r="H6" s="45"/>
      <c r="I6" s="45"/>
      <c r="J6" s="45"/>
      <c r="K6" s="45"/>
      <c r="L6" s="45"/>
      <c r="M6" s="45"/>
      <c r="N6" s="45"/>
      <c r="O6" s="45"/>
      <c r="P6" s="45"/>
      <c r="Q6" s="45"/>
      <c r="R6" s="45"/>
      <c r="S6" s="45"/>
      <c r="T6" s="45"/>
      <c r="U6" s="45"/>
      <c r="V6" s="45"/>
      <c r="W6" s="45"/>
    </row>
    <row r="7" spans="1:24" ht="15.75">
      <c r="A7" s="46" t="s">
        <v>52</v>
      </c>
      <c r="B7" s="45"/>
      <c r="C7" s="45"/>
      <c r="D7" s="45"/>
      <c r="E7" s="45"/>
      <c r="F7" s="45"/>
      <c r="G7" s="45"/>
      <c r="H7" s="45"/>
      <c r="I7" s="45"/>
      <c r="J7" s="45"/>
      <c r="K7" s="45"/>
      <c r="L7" s="45"/>
      <c r="M7" s="45"/>
      <c r="N7" s="45"/>
      <c r="O7" s="45"/>
      <c r="P7" s="45"/>
      <c r="Q7" s="45"/>
      <c r="R7" s="45"/>
      <c r="S7" s="45"/>
      <c r="T7" s="45"/>
      <c r="U7" s="45"/>
      <c r="V7" s="45"/>
      <c r="W7" s="45"/>
    </row>
    <row r="8" spans="1:24" ht="15.75">
      <c r="A8" s="7"/>
      <c r="B8" s="7"/>
      <c r="C8" s="21"/>
      <c r="D8" s="21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</row>
    <row r="9" spans="1:24" ht="15" customHeight="1">
      <c r="A9" s="75" t="s">
        <v>0</v>
      </c>
      <c r="B9" s="75" t="s">
        <v>1</v>
      </c>
      <c r="C9" s="76" t="s">
        <v>2</v>
      </c>
      <c r="D9" s="77"/>
      <c r="E9" s="79" t="s">
        <v>56</v>
      </c>
      <c r="F9" s="72" t="s">
        <v>5</v>
      </c>
      <c r="G9" s="73"/>
      <c r="H9" s="73"/>
      <c r="I9" s="73"/>
      <c r="J9" s="73"/>
      <c r="K9" s="73"/>
      <c r="L9" s="73"/>
      <c r="M9" s="73"/>
      <c r="N9" s="74"/>
      <c r="O9" s="72" t="s">
        <v>11</v>
      </c>
      <c r="P9" s="73"/>
      <c r="Q9" s="73"/>
      <c r="R9" s="73"/>
      <c r="S9" s="73"/>
      <c r="T9" s="73"/>
      <c r="U9" s="73"/>
      <c r="V9" s="73"/>
      <c r="W9" s="73"/>
      <c r="X9" s="74"/>
    </row>
    <row r="10" spans="1:24" ht="15" customHeight="1">
      <c r="A10" s="75"/>
      <c r="B10" s="75"/>
      <c r="C10" s="78" t="s">
        <v>3</v>
      </c>
      <c r="D10" s="78" t="s">
        <v>4</v>
      </c>
      <c r="E10" s="79"/>
      <c r="F10" s="56" t="s">
        <v>6</v>
      </c>
      <c r="G10" s="72" t="s">
        <v>8</v>
      </c>
      <c r="H10" s="73"/>
      <c r="I10" s="73"/>
      <c r="J10" s="73"/>
      <c r="K10" s="73"/>
      <c r="L10" s="73"/>
      <c r="M10" s="73"/>
      <c r="N10" s="74"/>
      <c r="O10" s="75" t="s">
        <v>9</v>
      </c>
      <c r="P10" s="75" t="s">
        <v>10</v>
      </c>
      <c r="Q10" s="72" t="s">
        <v>12</v>
      </c>
      <c r="R10" s="73"/>
      <c r="S10" s="73"/>
      <c r="T10" s="73"/>
      <c r="U10" s="73"/>
      <c r="V10" s="73"/>
      <c r="W10" s="73"/>
      <c r="X10" s="74"/>
    </row>
    <row r="11" spans="1:24" ht="37.5" customHeight="1">
      <c r="A11" s="75"/>
      <c r="B11" s="75"/>
      <c r="C11" s="78"/>
      <c r="D11" s="78"/>
      <c r="E11" s="79"/>
      <c r="F11" s="57"/>
      <c r="G11" s="75" t="s">
        <v>7</v>
      </c>
      <c r="H11" s="80"/>
      <c r="I11" s="81"/>
      <c r="J11" s="81"/>
      <c r="K11" s="81"/>
      <c r="L11" s="81"/>
      <c r="M11" s="81"/>
      <c r="N11" s="82"/>
      <c r="O11" s="75"/>
      <c r="P11" s="75"/>
      <c r="Q11" s="75" t="s">
        <v>7</v>
      </c>
      <c r="R11" s="72"/>
      <c r="S11" s="73"/>
      <c r="T11" s="73"/>
      <c r="U11" s="73"/>
      <c r="V11" s="73"/>
      <c r="W11" s="73"/>
      <c r="X11" s="74"/>
    </row>
    <row r="12" spans="1:24" ht="61.5" customHeight="1">
      <c r="A12" s="75"/>
      <c r="B12" s="75"/>
      <c r="C12" s="78"/>
      <c r="D12" s="78"/>
      <c r="E12" s="79"/>
      <c r="F12" s="58"/>
      <c r="G12" s="75"/>
      <c r="H12" s="5">
        <v>2019</v>
      </c>
      <c r="I12" s="5">
        <v>2020</v>
      </c>
      <c r="J12" s="5">
        <v>2021</v>
      </c>
      <c r="K12" s="31">
        <v>2022</v>
      </c>
      <c r="L12" s="5">
        <v>2023</v>
      </c>
      <c r="M12" s="5">
        <v>2024</v>
      </c>
      <c r="N12" s="5">
        <v>2025</v>
      </c>
      <c r="O12" s="75"/>
      <c r="P12" s="75"/>
      <c r="Q12" s="75"/>
      <c r="R12" s="12">
        <v>2019</v>
      </c>
      <c r="S12" s="25">
        <v>2020</v>
      </c>
      <c r="T12" s="25">
        <v>2021</v>
      </c>
      <c r="U12" s="25">
        <v>2022</v>
      </c>
      <c r="V12" s="25">
        <v>2023</v>
      </c>
      <c r="W12" s="25">
        <v>2024</v>
      </c>
      <c r="X12" s="25">
        <v>2025</v>
      </c>
    </row>
    <row r="13" spans="1:24">
      <c r="A13" s="2">
        <v>1</v>
      </c>
      <c r="B13" s="2">
        <v>2</v>
      </c>
      <c r="C13" s="22">
        <v>3</v>
      </c>
      <c r="D13" s="22">
        <v>4</v>
      </c>
      <c r="E13" s="2">
        <v>5</v>
      </c>
      <c r="F13" s="2">
        <v>6</v>
      </c>
      <c r="G13" s="2">
        <v>7</v>
      </c>
      <c r="H13" s="2">
        <v>13</v>
      </c>
      <c r="I13" s="2">
        <v>8</v>
      </c>
      <c r="J13" s="2">
        <v>9</v>
      </c>
      <c r="K13" s="32">
        <v>10</v>
      </c>
      <c r="L13" s="2">
        <v>11</v>
      </c>
      <c r="M13" s="2">
        <v>12</v>
      </c>
      <c r="N13" s="2">
        <v>13</v>
      </c>
      <c r="O13" s="2">
        <v>14</v>
      </c>
      <c r="P13" s="2">
        <v>15</v>
      </c>
      <c r="Q13" s="2">
        <v>16</v>
      </c>
      <c r="R13" s="2">
        <v>22</v>
      </c>
      <c r="S13" s="2">
        <v>17</v>
      </c>
      <c r="T13" s="2">
        <v>18</v>
      </c>
      <c r="U13" s="2">
        <v>19</v>
      </c>
      <c r="V13" s="2">
        <v>20</v>
      </c>
      <c r="W13" s="2">
        <v>21</v>
      </c>
      <c r="X13" s="2">
        <v>22</v>
      </c>
    </row>
    <row r="14" spans="1:24" ht="85.5" customHeight="1">
      <c r="A14" s="68" t="s">
        <v>57</v>
      </c>
      <c r="B14" s="69"/>
      <c r="C14" s="16">
        <v>2020</v>
      </c>
      <c r="D14" s="16">
        <v>2025</v>
      </c>
      <c r="E14" s="3" t="s">
        <v>13</v>
      </c>
      <c r="F14" s="3" t="s">
        <v>13</v>
      </c>
      <c r="G14" s="3" t="s">
        <v>13</v>
      </c>
      <c r="H14" s="3" t="s">
        <v>13</v>
      </c>
      <c r="I14" s="26" t="s">
        <v>13</v>
      </c>
      <c r="J14" s="26" t="s">
        <v>13</v>
      </c>
      <c r="K14" s="26" t="s">
        <v>13</v>
      </c>
      <c r="L14" s="3"/>
      <c r="M14" s="1"/>
      <c r="N14" s="1"/>
      <c r="O14" s="3" t="s">
        <v>13</v>
      </c>
      <c r="P14" s="3" t="s">
        <v>13</v>
      </c>
      <c r="Q14" s="3" t="s">
        <v>13</v>
      </c>
      <c r="R14" s="3" t="s">
        <v>13</v>
      </c>
      <c r="S14" s="3" t="s">
        <v>13</v>
      </c>
      <c r="T14" s="3" t="s">
        <v>13</v>
      </c>
      <c r="U14" s="3" t="s">
        <v>13</v>
      </c>
      <c r="V14" s="3"/>
      <c r="W14" s="3" t="s">
        <v>13</v>
      </c>
      <c r="X14" s="3" t="s">
        <v>13</v>
      </c>
    </row>
    <row r="15" spans="1:24" ht="145.5" customHeight="1">
      <c r="A15" s="68" t="s">
        <v>58</v>
      </c>
      <c r="B15" s="69"/>
      <c r="C15" s="16">
        <v>2020</v>
      </c>
      <c r="D15" s="16">
        <v>2025</v>
      </c>
      <c r="E15" s="3" t="s">
        <v>13</v>
      </c>
      <c r="F15" s="3" t="s">
        <v>13</v>
      </c>
      <c r="G15" s="3" t="s">
        <v>13</v>
      </c>
      <c r="H15" s="3" t="s">
        <v>13</v>
      </c>
      <c r="I15" s="26" t="s">
        <v>13</v>
      </c>
      <c r="J15" s="26" t="s">
        <v>13</v>
      </c>
      <c r="K15" s="26" t="s">
        <v>13</v>
      </c>
      <c r="L15" s="3"/>
      <c r="M15" s="1"/>
      <c r="N15" s="1"/>
      <c r="O15" s="3" t="s">
        <v>13</v>
      </c>
      <c r="P15" s="3" t="s">
        <v>13</v>
      </c>
      <c r="Q15" s="3" t="s">
        <v>13</v>
      </c>
      <c r="R15" s="3" t="s">
        <v>13</v>
      </c>
      <c r="S15" s="3" t="s">
        <v>13</v>
      </c>
      <c r="T15" s="3" t="s">
        <v>13</v>
      </c>
      <c r="U15" s="3" t="s">
        <v>13</v>
      </c>
      <c r="V15" s="3"/>
      <c r="W15" s="3" t="s">
        <v>13</v>
      </c>
      <c r="X15" s="3" t="s">
        <v>13</v>
      </c>
    </row>
    <row r="16" spans="1:24" ht="71.25" customHeight="1">
      <c r="A16" s="70" t="s">
        <v>50</v>
      </c>
      <c r="B16" s="71"/>
      <c r="C16" s="16">
        <v>2020</v>
      </c>
      <c r="D16" s="16">
        <v>2025</v>
      </c>
      <c r="E16" s="3" t="s">
        <v>13</v>
      </c>
      <c r="F16" s="3" t="s">
        <v>13</v>
      </c>
      <c r="G16" s="3" t="s">
        <v>13</v>
      </c>
      <c r="H16" s="3" t="s">
        <v>13</v>
      </c>
      <c r="I16" s="26" t="s">
        <v>13</v>
      </c>
      <c r="J16" s="26" t="s">
        <v>13</v>
      </c>
      <c r="K16" s="26" t="s">
        <v>13</v>
      </c>
      <c r="L16" s="3"/>
      <c r="M16" s="1"/>
      <c r="N16" s="1"/>
      <c r="O16" s="3" t="s">
        <v>13</v>
      </c>
      <c r="P16" s="3" t="s">
        <v>13</v>
      </c>
      <c r="Q16" s="3" t="s">
        <v>13</v>
      </c>
      <c r="R16" s="3" t="s">
        <v>13</v>
      </c>
      <c r="S16" s="3" t="s">
        <v>13</v>
      </c>
      <c r="T16" s="3" t="s">
        <v>13</v>
      </c>
      <c r="U16" s="3" t="s">
        <v>13</v>
      </c>
      <c r="V16" s="3"/>
      <c r="W16" s="3" t="s">
        <v>13</v>
      </c>
      <c r="X16" s="3" t="s">
        <v>13</v>
      </c>
    </row>
    <row r="17" spans="1:24" ht="132" customHeight="1">
      <c r="A17" s="68" t="s">
        <v>14</v>
      </c>
      <c r="B17" s="69"/>
      <c r="C17" s="16">
        <v>2020</v>
      </c>
      <c r="D17" s="16">
        <v>2025</v>
      </c>
      <c r="E17" s="3" t="s">
        <v>13</v>
      </c>
      <c r="F17" s="3" t="s">
        <v>13</v>
      </c>
      <c r="G17" s="3" t="s">
        <v>13</v>
      </c>
      <c r="H17" s="3" t="s">
        <v>13</v>
      </c>
      <c r="I17" s="26" t="s">
        <v>13</v>
      </c>
      <c r="J17" s="26" t="s">
        <v>13</v>
      </c>
      <c r="K17" s="26" t="s">
        <v>13</v>
      </c>
      <c r="L17" s="3"/>
      <c r="M17" s="1"/>
      <c r="N17" s="1"/>
      <c r="O17" s="3" t="s">
        <v>13</v>
      </c>
      <c r="P17" s="3" t="s">
        <v>13</v>
      </c>
      <c r="Q17" s="3" t="s">
        <v>13</v>
      </c>
      <c r="R17" s="3" t="s">
        <v>13</v>
      </c>
      <c r="S17" s="3" t="s">
        <v>13</v>
      </c>
      <c r="T17" s="3" t="s">
        <v>13</v>
      </c>
      <c r="U17" s="3" t="s">
        <v>13</v>
      </c>
      <c r="V17" s="3"/>
      <c r="W17" s="3" t="s">
        <v>13</v>
      </c>
      <c r="X17" s="3" t="s">
        <v>13</v>
      </c>
    </row>
    <row r="18" spans="1:24" ht="32.25" customHeight="1">
      <c r="A18" s="47"/>
      <c r="B18" s="59" t="s">
        <v>15</v>
      </c>
      <c r="C18" s="53">
        <v>2020</v>
      </c>
      <c r="D18" s="53">
        <v>2025</v>
      </c>
      <c r="E18" s="56" t="s">
        <v>17</v>
      </c>
      <c r="F18" s="4" t="s">
        <v>18</v>
      </c>
      <c r="G18" s="10">
        <f t="shared" ref="G18:G23" si="0">G21</f>
        <v>139000</v>
      </c>
      <c r="H18" s="10">
        <f t="shared" ref="H18" si="1">H21</f>
        <v>0</v>
      </c>
      <c r="I18" s="27">
        <f t="shared" ref="I18:L19" si="2">I21</f>
        <v>1500</v>
      </c>
      <c r="J18" s="27">
        <f t="shared" si="2"/>
        <v>11500</v>
      </c>
      <c r="K18" s="27">
        <f t="shared" si="2"/>
        <v>30000</v>
      </c>
      <c r="L18" s="10">
        <f t="shared" si="2"/>
        <v>31000</v>
      </c>
      <c r="M18" s="10">
        <f t="shared" ref="M18:N18" si="3">M21</f>
        <v>32500</v>
      </c>
      <c r="N18" s="10">
        <f t="shared" si="3"/>
        <v>32500</v>
      </c>
      <c r="O18" s="3" t="s">
        <v>13</v>
      </c>
      <c r="P18" s="3" t="s">
        <v>13</v>
      </c>
      <c r="Q18" s="3" t="s">
        <v>13</v>
      </c>
      <c r="R18" s="3" t="s">
        <v>13</v>
      </c>
      <c r="S18" s="3" t="s">
        <v>13</v>
      </c>
      <c r="T18" s="3" t="s">
        <v>13</v>
      </c>
      <c r="U18" s="3" t="s">
        <v>13</v>
      </c>
      <c r="V18" s="3"/>
      <c r="W18" s="3" t="s">
        <v>13</v>
      </c>
      <c r="X18" s="3" t="s">
        <v>13</v>
      </c>
    </row>
    <row r="19" spans="1:24" ht="69.75" customHeight="1">
      <c r="A19" s="48"/>
      <c r="B19" s="60"/>
      <c r="C19" s="54"/>
      <c r="D19" s="54"/>
      <c r="E19" s="57"/>
      <c r="F19" s="4" t="s">
        <v>19</v>
      </c>
      <c r="G19" s="10">
        <f t="shared" si="0"/>
        <v>139000</v>
      </c>
      <c r="H19" s="10">
        <f t="shared" ref="H19" si="4">H22</f>
        <v>0</v>
      </c>
      <c r="I19" s="27">
        <f t="shared" si="2"/>
        <v>1500</v>
      </c>
      <c r="J19" s="27">
        <f t="shared" si="2"/>
        <v>11500</v>
      </c>
      <c r="K19" s="27">
        <f t="shared" si="2"/>
        <v>30000</v>
      </c>
      <c r="L19" s="10">
        <f t="shared" si="2"/>
        <v>31000</v>
      </c>
      <c r="M19" s="10">
        <f t="shared" ref="M19:N19" si="5">M22</f>
        <v>32500</v>
      </c>
      <c r="N19" s="10">
        <f t="shared" si="5"/>
        <v>32500</v>
      </c>
      <c r="O19" s="3" t="s">
        <v>13</v>
      </c>
      <c r="P19" s="3" t="s">
        <v>13</v>
      </c>
      <c r="Q19" s="3" t="s">
        <v>13</v>
      </c>
      <c r="R19" s="3" t="s">
        <v>13</v>
      </c>
      <c r="S19" s="3" t="s">
        <v>13</v>
      </c>
      <c r="T19" s="3" t="s">
        <v>13</v>
      </c>
      <c r="U19" s="3" t="s">
        <v>13</v>
      </c>
      <c r="V19" s="3"/>
      <c r="W19" s="3" t="s">
        <v>13</v>
      </c>
      <c r="X19" s="3" t="s">
        <v>13</v>
      </c>
    </row>
    <row r="20" spans="1:24" ht="67.5" customHeight="1">
      <c r="A20" s="49"/>
      <c r="B20" s="61"/>
      <c r="C20" s="55"/>
      <c r="D20" s="55"/>
      <c r="E20" s="58"/>
      <c r="F20" s="4" t="s">
        <v>20</v>
      </c>
      <c r="G20" s="10">
        <f t="shared" si="0"/>
        <v>0</v>
      </c>
      <c r="H20" s="10">
        <f t="shared" ref="H20" si="6">H23</f>
        <v>0</v>
      </c>
      <c r="I20" s="27"/>
      <c r="J20" s="27"/>
      <c r="K20" s="27">
        <f t="shared" ref="K20:L23" si="7">K23</f>
        <v>0</v>
      </c>
      <c r="L20" s="10">
        <f t="shared" si="7"/>
        <v>0</v>
      </c>
      <c r="M20" s="10">
        <f t="shared" ref="M20:N21" si="8">M23</f>
        <v>0</v>
      </c>
      <c r="N20" s="10">
        <f t="shared" si="8"/>
        <v>0</v>
      </c>
      <c r="O20" s="3" t="s">
        <v>13</v>
      </c>
      <c r="P20" s="3" t="s">
        <v>13</v>
      </c>
      <c r="Q20" s="3" t="s">
        <v>13</v>
      </c>
      <c r="R20" s="3" t="s">
        <v>13</v>
      </c>
      <c r="S20" s="3" t="s">
        <v>13</v>
      </c>
      <c r="T20" s="3" t="s">
        <v>13</v>
      </c>
      <c r="U20" s="3" t="s">
        <v>13</v>
      </c>
      <c r="V20" s="3"/>
      <c r="W20" s="3" t="s">
        <v>13</v>
      </c>
      <c r="X20" s="3" t="s">
        <v>13</v>
      </c>
    </row>
    <row r="21" spans="1:24" ht="25.5">
      <c r="A21" s="47"/>
      <c r="B21" s="59" t="s">
        <v>16</v>
      </c>
      <c r="C21" s="53">
        <v>2020</v>
      </c>
      <c r="D21" s="53">
        <v>2025</v>
      </c>
      <c r="E21" s="56" t="s">
        <v>17</v>
      </c>
      <c r="F21" s="4" t="s">
        <v>18</v>
      </c>
      <c r="G21" s="10">
        <f t="shared" si="0"/>
        <v>139000</v>
      </c>
      <c r="H21" s="10">
        <f>H24</f>
        <v>0</v>
      </c>
      <c r="I21" s="27">
        <f t="shared" ref="I21:J21" si="9">I24</f>
        <v>1500</v>
      </c>
      <c r="J21" s="27">
        <f t="shared" si="9"/>
        <v>11500</v>
      </c>
      <c r="K21" s="27">
        <f t="shared" si="7"/>
        <v>30000</v>
      </c>
      <c r="L21" s="10">
        <f t="shared" si="7"/>
        <v>31000</v>
      </c>
      <c r="M21" s="10">
        <f t="shared" si="8"/>
        <v>32500</v>
      </c>
      <c r="N21" s="10">
        <f t="shared" si="8"/>
        <v>32500</v>
      </c>
      <c r="O21" s="3" t="s">
        <v>13</v>
      </c>
      <c r="P21" s="3" t="s">
        <v>13</v>
      </c>
      <c r="Q21" s="3" t="s">
        <v>13</v>
      </c>
      <c r="R21" s="3" t="s">
        <v>13</v>
      </c>
      <c r="S21" s="3" t="s">
        <v>13</v>
      </c>
      <c r="T21" s="3" t="s">
        <v>13</v>
      </c>
      <c r="U21" s="3" t="s">
        <v>13</v>
      </c>
      <c r="V21" s="3"/>
      <c r="W21" s="3" t="s">
        <v>13</v>
      </c>
      <c r="X21" s="3" t="s">
        <v>13</v>
      </c>
    </row>
    <row r="22" spans="1:24" ht="102">
      <c r="A22" s="48"/>
      <c r="B22" s="60"/>
      <c r="C22" s="54"/>
      <c r="D22" s="54"/>
      <c r="E22" s="57"/>
      <c r="F22" s="4" t="s">
        <v>19</v>
      </c>
      <c r="G22" s="10">
        <f t="shared" si="0"/>
        <v>139000</v>
      </c>
      <c r="H22" s="10">
        <f t="shared" ref="H22" si="10">H25</f>
        <v>0</v>
      </c>
      <c r="I22" s="27">
        <f>I25</f>
        <v>1500</v>
      </c>
      <c r="J22" s="27">
        <f>J25</f>
        <v>11500</v>
      </c>
      <c r="K22" s="27">
        <f t="shared" si="7"/>
        <v>30000</v>
      </c>
      <c r="L22" s="10">
        <f t="shared" si="7"/>
        <v>31000</v>
      </c>
      <c r="M22" s="10">
        <f>M25</f>
        <v>32500</v>
      </c>
      <c r="N22" s="10">
        <f>N25</f>
        <v>32500</v>
      </c>
      <c r="O22" s="3" t="s">
        <v>13</v>
      </c>
      <c r="P22" s="3" t="s">
        <v>13</v>
      </c>
      <c r="Q22" s="3" t="s">
        <v>13</v>
      </c>
      <c r="R22" s="3" t="s">
        <v>13</v>
      </c>
      <c r="S22" s="3" t="s">
        <v>13</v>
      </c>
      <c r="T22" s="3" t="s">
        <v>13</v>
      </c>
      <c r="U22" s="3" t="s">
        <v>13</v>
      </c>
      <c r="V22" s="3"/>
      <c r="W22" s="3" t="s">
        <v>13</v>
      </c>
      <c r="X22" s="3" t="s">
        <v>13</v>
      </c>
    </row>
    <row r="23" spans="1:24" ht="64.5" customHeight="1">
      <c r="A23" s="49"/>
      <c r="B23" s="61"/>
      <c r="C23" s="55"/>
      <c r="D23" s="55"/>
      <c r="E23" s="58"/>
      <c r="F23" s="4" t="s">
        <v>20</v>
      </c>
      <c r="G23" s="10">
        <f t="shared" si="0"/>
        <v>0</v>
      </c>
      <c r="H23" s="10">
        <f t="shared" ref="H23:N23" si="11">H26</f>
        <v>0</v>
      </c>
      <c r="I23" s="27">
        <f>I26</f>
        <v>0</v>
      </c>
      <c r="J23" s="27">
        <f>J26</f>
        <v>0</v>
      </c>
      <c r="K23" s="27">
        <f t="shared" si="7"/>
        <v>0</v>
      </c>
      <c r="L23" s="10">
        <f t="shared" si="7"/>
        <v>0</v>
      </c>
      <c r="M23" s="10">
        <f t="shared" si="11"/>
        <v>0</v>
      </c>
      <c r="N23" s="10">
        <f t="shared" si="11"/>
        <v>0</v>
      </c>
      <c r="O23" s="3" t="s">
        <v>13</v>
      </c>
      <c r="P23" s="3" t="s">
        <v>13</v>
      </c>
      <c r="Q23" s="3" t="s">
        <v>13</v>
      </c>
      <c r="R23" s="3" t="s">
        <v>13</v>
      </c>
      <c r="S23" s="3" t="s">
        <v>13</v>
      </c>
      <c r="T23" s="3" t="s">
        <v>13</v>
      </c>
      <c r="U23" s="3" t="s">
        <v>13</v>
      </c>
      <c r="V23" s="3"/>
      <c r="W23" s="3" t="s">
        <v>13</v>
      </c>
      <c r="X23" s="3" t="s">
        <v>13</v>
      </c>
    </row>
    <row r="24" spans="1:24" ht="79.5">
      <c r="A24" s="47"/>
      <c r="B24" s="59" t="s">
        <v>21</v>
      </c>
      <c r="C24" s="53">
        <v>2020</v>
      </c>
      <c r="D24" s="53">
        <v>2025</v>
      </c>
      <c r="E24" s="56" t="s">
        <v>17</v>
      </c>
      <c r="F24" s="4" t="s">
        <v>18</v>
      </c>
      <c r="G24" s="10">
        <f>H24+I24+J24+K24+L24+M24+N24</f>
        <v>139000</v>
      </c>
      <c r="H24" s="10">
        <v>0</v>
      </c>
      <c r="I24" s="27">
        <f>I25+I26</f>
        <v>1500</v>
      </c>
      <c r="J24" s="27">
        <f>J25+J26</f>
        <v>11500</v>
      </c>
      <c r="K24" s="27">
        <f t="shared" ref="K24:N24" si="12">K25+K26</f>
        <v>30000</v>
      </c>
      <c r="L24" s="27">
        <f t="shared" si="12"/>
        <v>31000</v>
      </c>
      <c r="M24" s="27">
        <f t="shared" si="12"/>
        <v>32500</v>
      </c>
      <c r="N24" s="27">
        <f t="shared" si="12"/>
        <v>32500</v>
      </c>
      <c r="O24" s="17" t="s">
        <v>65</v>
      </c>
      <c r="P24" s="16" t="s">
        <v>46</v>
      </c>
      <c r="Q24" s="3"/>
      <c r="R24" s="3">
        <v>0</v>
      </c>
      <c r="S24" s="3">
        <v>1.5</v>
      </c>
      <c r="T24" s="26">
        <v>1.2</v>
      </c>
      <c r="U24" s="3">
        <v>1</v>
      </c>
      <c r="V24" s="3">
        <v>0.8</v>
      </c>
      <c r="W24" s="3">
        <v>0.5</v>
      </c>
      <c r="X24" s="3">
        <v>0.5</v>
      </c>
    </row>
    <row r="25" spans="1:24" ht="119.25" customHeight="1">
      <c r="A25" s="48"/>
      <c r="B25" s="60"/>
      <c r="C25" s="54"/>
      <c r="D25" s="54"/>
      <c r="E25" s="57"/>
      <c r="F25" s="4" t="s">
        <v>19</v>
      </c>
      <c r="G25" s="10">
        <f>H25+I25+J25+K25+L25+M25+N25</f>
        <v>139000</v>
      </c>
      <c r="H25" s="10">
        <v>0</v>
      </c>
      <c r="I25" s="27">
        <v>1500</v>
      </c>
      <c r="J25" s="27">
        <v>11500</v>
      </c>
      <c r="K25" s="27">
        <v>30000</v>
      </c>
      <c r="L25" s="10">
        <v>31000</v>
      </c>
      <c r="M25" s="10">
        <v>32500</v>
      </c>
      <c r="N25" s="10">
        <v>32500</v>
      </c>
      <c r="O25" s="3"/>
      <c r="P25" s="3"/>
      <c r="Q25" s="3"/>
      <c r="R25" s="3"/>
      <c r="S25" s="3"/>
      <c r="T25" s="3"/>
      <c r="U25" s="3"/>
      <c r="V25" s="3"/>
      <c r="W25" s="3"/>
      <c r="X25" s="3"/>
    </row>
    <row r="26" spans="1:24" ht="65.25" customHeight="1">
      <c r="A26" s="49"/>
      <c r="B26" s="61"/>
      <c r="C26" s="55"/>
      <c r="D26" s="55"/>
      <c r="E26" s="58"/>
      <c r="F26" s="4" t="s">
        <v>20</v>
      </c>
      <c r="G26" s="10">
        <f>H26+I26+J26+K26+L26+M26+N26</f>
        <v>0</v>
      </c>
      <c r="H26" s="10"/>
      <c r="I26" s="27"/>
      <c r="J26" s="27"/>
      <c r="K26" s="27"/>
      <c r="L26" s="10"/>
      <c r="M26" s="1"/>
      <c r="N26" s="1"/>
      <c r="O26" s="3"/>
      <c r="P26" s="3"/>
      <c r="Q26" s="3"/>
      <c r="R26" s="3"/>
      <c r="S26" s="3"/>
      <c r="T26" s="3"/>
      <c r="U26" s="3"/>
      <c r="V26" s="3"/>
      <c r="W26" s="3"/>
      <c r="X26" s="3"/>
    </row>
    <row r="27" spans="1:24" ht="25.5">
      <c r="A27" s="47"/>
      <c r="B27" s="59" t="s">
        <v>22</v>
      </c>
      <c r="C27" s="53">
        <v>2020</v>
      </c>
      <c r="D27" s="53">
        <v>2025</v>
      </c>
      <c r="E27" s="56" t="s">
        <v>17</v>
      </c>
      <c r="F27" s="4" t="s">
        <v>18</v>
      </c>
      <c r="G27" s="10">
        <f>G30</f>
        <v>489000</v>
      </c>
      <c r="H27" s="10">
        <f t="shared" ref="H27:N27" si="13">H30</f>
        <v>0</v>
      </c>
      <c r="I27" s="27">
        <f>I30</f>
        <v>21000</v>
      </c>
      <c r="J27" s="27">
        <f>J30</f>
        <v>84000</v>
      </c>
      <c r="K27" s="27">
        <f>K30</f>
        <v>96000</v>
      </c>
      <c r="L27" s="10">
        <f>L30</f>
        <v>96000</v>
      </c>
      <c r="M27" s="10">
        <f t="shared" si="13"/>
        <v>96000</v>
      </c>
      <c r="N27" s="10">
        <f t="shared" si="13"/>
        <v>96000</v>
      </c>
      <c r="O27" s="3" t="s">
        <v>13</v>
      </c>
      <c r="P27" s="3" t="s">
        <v>13</v>
      </c>
      <c r="Q27" s="3" t="s">
        <v>13</v>
      </c>
      <c r="R27" s="3" t="s">
        <v>13</v>
      </c>
      <c r="S27" s="3" t="s">
        <v>13</v>
      </c>
      <c r="T27" s="3" t="s">
        <v>13</v>
      </c>
      <c r="U27" s="3" t="s">
        <v>13</v>
      </c>
      <c r="V27" s="3"/>
      <c r="W27" s="3" t="s">
        <v>13</v>
      </c>
      <c r="X27" s="3" t="s">
        <v>13</v>
      </c>
    </row>
    <row r="28" spans="1:24" ht="105" customHeight="1">
      <c r="A28" s="48"/>
      <c r="B28" s="60"/>
      <c r="C28" s="54"/>
      <c r="D28" s="54"/>
      <c r="E28" s="57"/>
      <c r="F28" s="4" t="s">
        <v>19</v>
      </c>
      <c r="G28" s="10">
        <f>G31</f>
        <v>489000</v>
      </c>
      <c r="H28" s="10">
        <f t="shared" ref="H28" si="14">H31</f>
        <v>0</v>
      </c>
      <c r="I28" s="27">
        <f>I31</f>
        <v>21000</v>
      </c>
      <c r="J28" s="27">
        <f>J31</f>
        <v>84000</v>
      </c>
      <c r="K28" s="27">
        <f t="shared" ref="K28:N28" si="15">K31</f>
        <v>96000</v>
      </c>
      <c r="L28" s="27">
        <f t="shared" si="15"/>
        <v>96000</v>
      </c>
      <c r="M28" s="27">
        <f t="shared" si="15"/>
        <v>96000</v>
      </c>
      <c r="N28" s="27">
        <f t="shared" si="15"/>
        <v>96000</v>
      </c>
      <c r="O28" s="3" t="s">
        <v>13</v>
      </c>
      <c r="P28" s="3" t="s">
        <v>13</v>
      </c>
      <c r="Q28" s="3" t="s">
        <v>13</v>
      </c>
      <c r="R28" s="3" t="s">
        <v>13</v>
      </c>
      <c r="S28" s="3" t="s">
        <v>13</v>
      </c>
      <c r="T28" s="3" t="s">
        <v>13</v>
      </c>
      <c r="U28" s="3" t="s">
        <v>13</v>
      </c>
      <c r="V28" s="3"/>
      <c r="W28" s="3" t="s">
        <v>13</v>
      </c>
      <c r="X28" s="3" t="s">
        <v>13</v>
      </c>
    </row>
    <row r="29" spans="1:24" ht="66" customHeight="1">
      <c r="A29" s="49"/>
      <c r="B29" s="61"/>
      <c r="C29" s="55"/>
      <c r="D29" s="55"/>
      <c r="E29" s="58"/>
      <c r="F29" s="4" t="s">
        <v>20</v>
      </c>
      <c r="G29" s="10">
        <f>G32</f>
        <v>0</v>
      </c>
      <c r="H29" s="10">
        <f t="shared" ref="H29" si="16">H32</f>
        <v>0</v>
      </c>
      <c r="I29" s="27"/>
      <c r="J29" s="27"/>
      <c r="K29" s="27">
        <f>K32</f>
        <v>0</v>
      </c>
      <c r="L29" s="10">
        <f>L32</f>
        <v>0</v>
      </c>
      <c r="M29" s="10">
        <f t="shared" ref="M29:N29" si="17">M32</f>
        <v>0</v>
      </c>
      <c r="N29" s="10">
        <f t="shared" si="17"/>
        <v>0</v>
      </c>
      <c r="O29" s="3" t="s">
        <v>13</v>
      </c>
      <c r="P29" s="3" t="s">
        <v>13</v>
      </c>
      <c r="Q29" s="3" t="s">
        <v>13</v>
      </c>
      <c r="R29" s="3" t="s">
        <v>13</v>
      </c>
      <c r="S29" s="3" t="s">
        <v>13</v>
      </c>
      <c r="T29" s="3" t="s">
        <v>13</v>
      </c>
      <c r="U29" s="3" t="s">
        <v>13</v>
      </c>
      <c r="V29" s="3"/>
      <c r="W29" s="3" t="s">
        <v>13</v>
      </c>
      <c r="X29" s="3" t="s">
        <v>13</v>
      </c>
    </row>
    <row r="30" spans="1:24" ht="25.5">
      <c r="A30" s="47"/>
      <c r="B30" s="59" t="s">
        <v>23</v>
      </c>
      <c r="C30" s="53">
        <v>2020</v>
      </c>
      <c r="D30" s="53">
        <v>2025</v>
      </c>
      <c r="E30" s="56" t="s">
        <v>17</v>
      </c>
      <c r="F30" s="4" t="s">
        <v>18</v>
      </c>
      <c r="G30" s="10">
        <f t="shared" ref="G30:L30" si="18">G33+G36</f>
        <v>489000</v>
      </c>
      <c r="H30" s="10">
        <f t="shared" si="18"/>
        <v>0</v>
      </c>
      <c r="I30" s="27">
        <f t="shared" si="18"/>
        <v>21000</v>
      </c>
      <c r="J30" s="27">
        <f t="shared" si="18"/>
        <v>84000</v>
      </c>
      <c r="K30" s="27">
        <f t="shared" si="18"/>
        <v>96000</v>
      </c>
      <c r="L30" s="10">
        <f t="shared" si="18"/>
        <v>96000</v>
      </c>
      <c r="M30" s="10">
        <f t="shared" ref="M30:N30" si="19">M33+M36</f>
        <v>96000</v>
      </c>
      <c r="N30" s="10">
        <f t="shared" si="19"/>
        <v>96000</v>
      </c>
      <c r="O30" s="3" t="s">
        <v>13</v>
      </c>
      <c r="P30" s="3" t="s">
        <v>13</v>
      </c>
      <c r="Q30" s="3" t="s">
        <v>13</v>
      </c>
      <c r="R30" s="3" t="s">
        <v>13</v>
      </c>
      <c r="S30" s="3" t="s">
        <v>13</v>
      </c>
      <c r="T30" s="3" t="s">
        <v>13</v>
      </c>
      <c r="U30" s="3" t="s">
        <v>13</v>
      </c>
      <c r="V30" s="3"/>
      <c r="W30" s="3" t="s">
        <v>13</v>
      </c>
      <c r="X30" s="3" t="s">
        <v>13</v>
      </c>
    </row>
    <row r="31" spans="1:24" ht="102">
      <c r="A31" s="48"/>
      <c r="B31" s="60"/>
      <c r="C31" s="54"/>
      <c r="D31" s="54"/>
      <c r="E31" s="57"/>
      <c r="F31" s="4" t="s">
        <v>19</v>
      </c>
      <c r="G31" s="10">
        <f>G34+G37</f>
        <v>489000</v>
      </c>
      <c r="H31" s="10">
        <f t="shared" ref="H31:N31" si="20">H34+H37</f>
        <v>0</v>
      </c>
      <c r="I31" s="27">
        <f t="shared" ref="I31:L32" si="21">I34+I37</f>
        <v>21000</v>
      </c>
      <c r="J31" s="27">
        <f t="shared" si="21"/>
        <v>84000</v>
      </c>
      <c r="K31" s="27">
        <f t="shared" si="21"/>
        <v>96000</v>
      </c>
      <c r="L31" s="10">
        <f t="shared" si="21"/>
        <v>96000</v>
      </c>
      <c r="M31" s="10">
        <f t="shared" si="20"/>
        <v>96000</v>
      </c>
      <c r="N31" s="10">
        <f t="shared" si="20"/>
        <v>96000</v>
      </c>
      <c r="O31" s="3" t="s">
        <v>13</v>
      </c>
      <c r="P31" s="3" t="s">
        <v>13</v>
      </c>
      <c r="Q31" s="3" t="s">
        <v>13</v>
      </c>
      <c r="R31" s="3" t="s">
        <v>13</v>
      </c>
      <c r="S31" s="3" t="s">
        <v>13</v>
      </c>
      <c r="T31" s="3" t="s">
        <v>13</v>
      </c>
      <c r="U31" s="3" t="s">
        <v>13</v>
      </c>
      <c r="V31" s="3"/>
      <c r="W31" s="3" t="s">
        <v>13</v>
      </c>
      <c r="X31" s="3" t="s">
        <v>13</v>
      </c>
    </row>
    <row r="32" spans="1:24" ht="27.75" customHeight="1">
      <c r="A32" s="49"/>
      <c r="B32" s="61"/>
      <c r="C32" s="55"/>
      <c r="D32" s="55"/>
      <c r="E32" s="58"/>
      <c r="F32" s="4" t="s">
        <v>20</v>
      </c>
      <c r="G32" s="10">
        <f>G35+G38</f>
        <v>0</v>
      </c>
      <c r="H32" s="10">
        <f t="shared" ref="H32:M32" si="22">H35+H38</f>
        <v>0</v>
      </c>
      <c r="I32" s="27">
        <f t="shared" si="21"/>
        <v>0</v>
      </c>
      <c r="J32" s="27">
        <f t="shared" si="21"/>
        <v>0</v>
      </c>
      <c r="K32" s="27">
        <f t="shared" si="21"/>
        <v>0</v>
      </c>
      <c r="L32" s="10">
        <f t="shared" si="21"/>
        <v>0</v>
      </c>
      <c r="M32" s="10">
        <f t="shared" si="22"/>
        <v>0</v>
      </c>
      <c r="N32" s="10">
        <v>0</v>
      </c>
      <c r="O32" s="3" t="s">
        <v>13</v>
      </c>
      <c r="P32" s="3" t="s">
        <v>13</v>
      </c>
      <c r="Q32" s="3" t="s">
        <v>13</v>
      </c>
      <c r="R32" s="3" t="s">
        <v>13</v>
      </c>
      <c r="S32" s="3" t="s">
        <v>13</v>
      </c>
      <c r="T32" s="3" t="s">
        <v>13</v>
      </c>
      <c r="U32" s="3" t="s">
        <v>13</v>
      </c>
      <c r="V32" s="3"/>
      <c r="W32" s="3" t="s">
        <v>13</v>
      </c>
      <c r="X32" s="3" t="s">
        <v>13</v>
      </c>
    </row>
    <row r="33" spans="1:24" ht="29.25" customHeight="1">
      <c r="A33" s="47"/>
      <c r="B33" s="59" t="s">
        <v>24</v>
      </c>
      <c r="C33" s="53">
        <v>2020</v>
      </c>
      <c r="D33" s="53">
        <v>2025</v>
      </c>
      <c r="E33" s="56" t="s">
        <v>17</v>
      </c>
      <c r="F33" s="4" t="s">
        <v>18</v>
      </c>
      <c r="G33" s="10">
        <f>H33+I33+J33+K33+L33+M33+N33</f>
        <v>489000</v>
      </c>
      <c r="H33" s="10">
        <v>0</v>
      </c>
      <c r="I33" s="27">
        <f>I34+I35</f>
        <v>21000</v>
      </c>
      <c r="J33" s="27">
        <f>J34+J35</f>
        <v>84000</v>
      </c>
      <c r="K33" s="27">
        <f>K34+K35</f>
        <v>96000</v>
      </c>
      <c r="L33" s="10">
        <f>L34+L35</f>
        <v>96000</v>
      </c>
      <c r="M33" s="10">
        <f t="shared" ref="M33:N33" si="23">M34+M35</f>
        <v>96000</v>
      </c>
      <c r="N33" s="10">
        <f t="shared" si="23"/>
        <v>96000</v>
      </c>
      <c r="O33" s="3"/>
      <c r="P33" s="3"/>
      <c r="Q33" s="3"/>
      <c r="R33" s="3"/>
      <c r="S33" s="3"/>
      <c r="T33" s="3"/>
      <c r="U33" s="3"/>
      <c r="V33" s="3"/>
      <c r="W33" s="3"/>
      <c r="X33" s="3"/>
    </row>
    <row r="34" spans="1:24" ht="109.5" customHeight="1">
      <c r="A34" s="48"/>
      <c r="B34" s="60"/>
      <c r="C34" s="54"/>
      <c r="D34" s="54"/>
      <c r="E34" s="57"/>
      <c r="F34" s="4" t="s">
        <v>19</v>
      </c>
      <c r="G34" s="10">
        <f>H34+I34+J34+K34+L34+M34+N34</f>
        <v>489000</v>
      </c>
      <c r="H34" s="10">
        <v>0</v>
      </c>
      <c r="I34" s="27">
        <v>21000</v>
      </c>
      <c r="J34" s="27">
        <v>84000</v>
      </c>
      <c r="K34" s="27">
        <v>96000</v>
      </c>
      <c r="L34" s="10">
        <v>96000</v>
      </c>
      <c r="M34" s="10">
        <v>96000</v>
      </c>
      <c r="N34" s="10">
        <v>96000</v>
      </c>
      <c r="O34" s="17" t="s">
        <v>45</v>
      </c>
      <c r="P34" s="16" t="s">
        <v>42</v>
      </c>
      <c r="Q34" s="3">
        <f>R34+S34+T34+U34+V34+W34</f>
        <v>35</v>
      </c>
      <c r="R34" s="3">
        <v>0</v>
      </c>
      <c r="S34" s="3">
        <v>7</v>
      </c>
      <c r="T34" s="3">
        <v>7</v>
      </c>
      <c r="U34" s="3">
        <v>7</v>
      </c>
      <c r="V34" s="3">
        <v>7</v>
      </c>
      <c r="W34" s="3">
        <v>7</v>
      </c>
      <c r="X34" s="3">
        <v>7</v>
      </c>
    </row>
    <row r="35" spans="1:24" ht="68.25" customHeight="1">
      <c r="A35" s="49"/>
      <c r="B35" s="61"/>
      <c r="C35" s="55"/>
      <c r="D35" s="55"/>
      <c r="E35" s="58"/>
      <c r="F35" s="4" t="s">
        <v>20</v>
      </c>
      <c r="G35" s="10">
        <f>H35+I35+J35+K35+L35+M35+N35</f>
        <v>0</v>
      </c>
      <c r="H35" s="10"/>
      <c r="I35" s="27"/>
      <c r="J35" s="27"/>
      <c r="K35" s="27"/>
      <c r="L35" s="10"/>
      <c r="M35" s="1"/>
      <c r="N35" s="1"/>
      <c r="O35" s="3"/>
      <c r="P35" s="3"/>
      <c r="Q35" s="3"/>
      <c r="R35" s="3"/>
      <c r="S35" s="3"/>
      <c r="T35" s="3"/>
      <c r="U35" s="3"/>
      <c r="V35" s="3"/>
      <c r="W35" s="3"/>
      <c r="X35" s="3"/>
    </row>
    <row r="36" spans="1:24" ht="60" customHeight="1">
      <c r="A36" s="47"/>
      <c r="B36" s="59" t="s">
        <v>25</v>
      </c>
      <c r="C36" s="53">
        <v>2020</v>
      </c>
      <c r="D36" s="53">
        <v>2025</v>
      </c>
      <c r="E36" s="56" t="s">
        <v>17</v>
      </c>
      <c r="F36" s="4" t="s">
        <v>18</v>
      </c>
      <c r="G36" s="10">
        <f>H36+I36+J36+K36+L36+M36</f>
        <v>0</v>
      </c>
      <c r="H36" s="10">
        <f t="shared" ref="H36" si="24">H37+H38</f>
        <v>0</v>
      </c>
      <c r="I36" s="27">
        <f>I37+I38</f>
        <v>0</v>
      </c>
      <c r="J36" s="27">
        <f>J37+J38</f>
        <v>0</v>
      </c>
      <c r="K36" s="27">
        <f t="shared" ref="K36:N36" si="25">K37+K38</f>
        <v>0</v>
      </c>
      <c r="L36" s="27">
        <f t="shared" si="25"/>
        <v>0</v>
      </c>
      <c r="M36" s="27">
        <f t="shared" si="25"/>
        <v>0</v>
      </c>
      <c r="N36" s="27">
        <f t="shared" si="25"/>
        <v>0</v>
      </c>
      <c r="O36" s="17" t="s">
        <v>44</v>
      </c>
      <c r="P36" s="16" t="s">
        <v>42</v>
      </c>
      <c r="Q36" s="3">
        <f>R36+S36+T36+U36+V36+W36</f>
        <v>11</v>
      </c>
      <c r="R36" s="3">
        <v>0</v>
      </c>
      <c r="S36" s="3">
        <v>3</v>
      </c>
      <c r="T36" s="3">
        <v>2</v>
      </c>
      <c r="U36" s="3">
        <v>2</v>
      </c>
      <c r="V36" s="3">
        <v>2</v>
      </c>
      <c r="W36" s="3">
        <v>2</v>
      </c>
      <c r="X36" s="3">
        <v>2</v>
      </c>
    </row>
    <row r="37" spans="1:24" ht="102">
      <c r="A37" s="48"/>
      <c r="B37" s="60"/>
      <c r="C37" s="54"/>
      <c r="D37" s="54"/>
      <c r="E37" s="57"/>
      <c r="F37" s="4" t="s">
        <v>19</v>
      </c>
      <c r="G37" s="10">
        <f>H37+I37+J37+K37+L37+M37</f>
        <v>0</v>
      </c>
      <c r="H37" s="10">
        <v>0</v>
      </c>
      <c r="I37" s="27">
        <v>0</v>
      </c>
      <c r="J37" s="27">
        <v>0</v>
      </c>
      <c r="K37" s="27">
        <v>0</v>
      </c>
      <c r="L37" s="10">
        <v>0</v>
      </c>
      <c r="M37" s="10">
        <v>0</v>
      </c>
      <c r="N37" s="10">
        <v>0</v>
      </c>
      <c r="O37" s="3"/>
      <c r="P37" s="3"/>
      <c r="Q37" s="3"/>
      <c r="R37" s="3"/>
      <c r="S37" s="3"/>
      <c r="T37" s="3"/>
      <c r="U37" s="3"/>
      <c r="V37" s="3"/>
      <c r="W37" s="3"/>
      <c r="X37" s="3"/>
    </row>
    <row r="38" spans="1:24" ht="63.75">
      <c r="A38" s="49"/>
      <c r="B38" s="61"/>
      <c r="C38" s="55"/>
      <c r="D38" s="55"/>
      <c r="E38" s="58"/>
      <c r="F38" s="4" t="s">
        <v>20</v>
      </c>
      <c r="G38" s="10">
        <f>H38+I38+J38+K38+L38+M38</f>
        <v>0</v>
      </c>
      <c r="H38" s="10"/>
      <c r="I38" s="27"/>
      <c r="J38" s="27"/>
      <c r="K38" s="27"/>
      <c r="L38" s="10"/>
      <c r="M38" s="1"/>
      <c r="N38" s="1"/>
      <c r="O38" s="3"/>
      <c r="P38" s="3"/>
      <c r="Q38" s="3"/>
      <c r="R38" s="3"/>
      <c r="S38" s="3"/>
      <c r="T38" s="3"/>
      <c r="U38" s="3"/>
      <c r="V38" s="3"/>
      <c r="W38" s="3"/>
      <c r="X38" s="3"/>
    </row>
    <row r="39" spans="1:24" ht="25.5">
      <c r="A39" s="47"/>
      <c r="B39" s="59" t="s">
        <v>26</v>
      </c>
      <c r="C39" s="53">
        <v>2020</v>
      </c>
      <c r="D39" s="53">
        <v>2025</v>
      </c>
      <c r="E39" s="56" t="s">
        <v>17</v>
      </c>
      <c r="F39" s="4" t="s">
        <v>18</v>
      </c>
      <c r="G39" s="10">
        <f>G42</f>
        <v>1050590.04</v>
      </c>
      <c r="H39" s="10">
        <f t="shared" ref="H39" si="26">H42</f>
        <v>0</v>
      </c>
      <c r="I39" s="27">
        <f t="shared" ref="I39:L40" si="27">I42</f>
        <v>350058</v>
      </c>
      <c r="J39" s="27">
        <f t="shared" si="27"/>
        <v>191780.93</v>
      </c>
      <c r="K39" s="27">
        <f t="shared" si="27"/>
        <v>115361.11</v>
      </c>
      <c r="L39" s="10">
        <f t="shared" si="27"/>
        <v>131130</v>
      </c>
      <c r="M39" s="10">
        <f t="shared" ref="M39:N39" si="28">M42</f>
        <v>131130</v>
      </c>
      <c r="N39" s="10">
        <f t="shared" si="28"/>
        <v>131130</v>
      </c>
      <c r="O39" s="3" t="s">
        <v>13</v>
      </c>
      <c r="P39" s="3" t="s">
        <v>13</v>
      </c>
      <c r="Q39" s="3" t="s">
        <v>13</v>
      </c>
      <c r="R39" s="3" t="s">
        <v>13</v>
      </c>
      <c r="S39" s="3" t="s">
        <v>13</v>
      </c>
      <c r="T39" s="3" t="s">
        <v>13</v>
      </c>
      <c r="U39" s="3" t="s">
        <v>13</v>
      </c>
      <c r="V39" s="3"/>
      <c r="W39" s="3" t="s">
        <v>13</v>
      </c>
      <c r="X39" s="3" t="s">
        <v>13</v>
      </c>
    </row>
    <row r="40" spans="1:24" ht="102">
      <c r="A40" s="48"/>
      <c r="B40" s="60"/>
      <c r="C40" s="54"/>
      <c r="D40" s="54"/>
      <c r="E40" s="57"/>
      <c r="F40" s="4" t="s">
        <v>19</v>
      </c>
      <c r="G40" s="10">
        <f>G43</f>
        <v>1050590.04</v>
      </c>
      <c r="H40" s="10">
        <f t="shared" ref="H40" si="29">H43</f>
        <v>0</v>
      </c>
      <c r="I40" s="27">
        <f t="shared" si="27"/>
        <v>350058</v>
      </c>
      <c r="J40" s="27">
        <f t="shared" si="27"/>
        <v>191780.93</v>
      </c>
      <c r="K40" s="27">
        <f t="shared" si="27"/>
        <v>115361.11</v>
      </c>
      <c r="L40" s="10">
        <f t="shared" si="27"/>
        <v>131130</v>
      </c>
      <c r="M40" s="10">
        <f t="shared" ref="M40:N40" si="30">M43</f>
        <v>131130</v>
      </c>
      <c r="N40" s="10">
        <f t="shared" si="30"/>
        <v>131130</v>
      </c>
      <c r="O40" s="3" t="s">
        <v>13</v>
      </c>
      <c r="P40" s="3" t="s">
        <v>13</v>
      </c>
      <c r="Q40" s="3" t="s">
        <v>13</v>
      </c>
      <c r="R40" s="3" t="s">
        <v>13</v>
      </c>
      <c r="S40" s="3" t="s">
        <v>13</v>
      </c>
      <c r="T40" s="3" t="s">
        <v>13</v>
      </c>
      <c r="U40" s="3" t="s">
        <v>13</v>
      </c>
      <c r="V40" s="3"/>
      <c r="W40" s="3" t="s">
        <v>13</v>
      </c>
      <c r="X40" s="3" t="s">
        <v>13</v>
      </c>
    </row>
    <row r="41" spans="1:24" ht="63.75">
      <c r="A41" s="49"/>
      <c r="B41" s="61"/>
      <c r="C41" s="55"/>
      <c r="D41" s="55"/>
      <c r="E41" s="58"/>
      <c r="F41" s="4" t="s">
        <v>20</v>
      </c>
      <c r="G41" s="10">
        <f>G44</f>
        <v>0</v>
      </c>
      <c r="H41" s="10">
        <f t="shared" ref="H41" si="31">H44</f>
        <v>0</v>
      </c>
      <c r="I41" s="27"/>
      <c r="J41" s="27"/>
      <c r="K41" s="27">
        <f t="shared" ref="K41" si="32">K44</f>
        <v>0</v>
      </c>
      <c r="L41" s="10"/>
      <c r="M41" s="1"/>
      <c r="N41" s="1"/>
      <c r="O41" s="3" t="s">
        <v>13</v>
      </c>
      <c r="P41" s="3" t="s">
        <v>13</v>
      </c>
      <c r="Q41" s="3" t="s">
        <v>13</v>
      </c>
      <c r="R41" s="3" t="s">
        <v>13</v>
      </c>
      <c r="S41" s="3" t="s">
        <v>13</v>
      </c>
      <c r="T41" s="3" t="s">
        <v>13</v>
      </c>
      <c r="U41" s="3" t="s">
        <v>13</v>
      </c>
      <c r="V41" s="3"/>
      <c r="W41" s="3" t="s">
        <v>13</v>
      </c>
      <c r="X41" s="3" t="s">
        <v>13</v>
      </c>
    </row>
    <row r="42" spans="1:24" ht="156.75" customHeight="1">
      <c r="A42" s="47"/>
      <c r="B42" s="59" t="s">
        <v>27</v>
      </c>
      <c r="C42" s="53">
        <v>2020</v>
      </c>
      <c r="D42" s="53">
        <v>2025</v>
      </c>
      <c r="E42" s="56" t="s">
        <v>17</v>
      </c>
      <c r="F42" s="4" t="s">
        <v>18</v>
      </c>
      <c r="G42" s="10">
        <f>H42+I42+J42+K42+L42+M42+N42</f>
        <v>1050590.04</v>
      </c>
      <c r="H42" s="10">
        <f t="shared" ref="H42" si="33">H43+H44</f>
        <v>0</v>
      </c>
      <c r="I42" s="27">
        <f>I43+I44</f>
        <v>350058</v>
      </c>
      <c r="J42" s="27">
        <f>J43+J44</f>
        <v>191780.93</v>
      </c>
      <c r="K42" s="27">
        <f>K43+K44</f>
        <v>115361.11</v>
      </c>
      <c r="L42" s="10">
        <f>L43+L44</f>
        <v>131130</v>
      </c>
      <c r="M42" s="10">
        <f t="shared" ref="M42:N42" si="34">M43+M44</f>
        <v>131130</v>
      </c>
      <c r="N42" s="10">
        <f t="shared" si="34"/>
        <v>131130</v>
      </c>
      <c r="O42" s="17" t="s">
        <v>66</v>
      </c>
      <c r="P42" s="16" t="s">
        <v>46</v>
      </c>
      <c r="Q42" s="3">
        <v>100</v>
      </c>
      <c r="R42" s="3">
        <v>0</v>
      </c>
      <c r="S42" s="3">
        <v>100</v>
      </c>
      <c r="T42" s="26">
        <v>100</v>
      </c>
      <c r="U42" s="3">
        <v>100</v>
      </c>
      <c r="V42" s="3">
        <v>100</v>
      </c>
      <c r="W42" s="3">
        <v>100</v>
      </c>
      <c r="X42" s="3">
        <v>100</v>
      </c>
    </row>
    <row r="43" spans="1:24" ht="102">
      <c r="A43" s="48"/>
      <c r="B43" s="60"/>
      <c r="C43" s="54"/>
      <c r="D43" s="54"/>
      <c r="E43" s="57"/>
      <c r="F43" s="4" t="s">
        <v>19</v>
      </c>
      <c r="G43" s="10">
        <f>H43+I43+J43+K43+L43+M43+N43</f>
        <v>1050590.04</v>
      </c>
      <c r="H43" s="10">
        <v>0</v>
      </c>
      <c r="I43" s="27">
        <v>350058</v>
      </c>
      <c r="J43" s="27">
        <v>191780.93</v>
      </c>
      <c r="K43" s="27">
        <v>115361.11</v>
      </c>
      <c r="L43" s="10">
        <v>131130</v>
      </c>
      <c r="M43" s="10">
        <v>131130</v>
      </c>
      <c r="N43" s="10">
        <v>131130</v>
      </c>
      <c r="O43" s="3"/>
      <c r="P43" s="3"/>
      <c r="Q43" s="3"/>
      <c r="R43" s="3"/>
      <c r="S43" s="3"/>
      <c r="T43" s="3"/>
      <c r="U43" s="3"/>
      <c r="V43" s="3"/>
      <c r="W43" s="3"/>
      <c r="X43" s="3"/>
    </row>
    <row r="44" spans="1:24" ht="63.75">
      <c r="A44" s="49"/>
      <c r="B44" s="61"/>
      <c r="C44" s="55"/>
      <c r="D44" s="55"/>
      <c r="E44" s="58"/>
      <c r="F44" s="4" t="s">
        <v>20</v>
      </c>
      <c r="G44" s="10">
        <f>H44+I44+J44+K44+L44+M44+N44</f>
        <v>0</v>
      </c>
      <c r="H44" s="10"/>
      <c r="I44" s="27"/>
      <c r="J44" s="27"/>
      <c r="K44" s="27"/>
      <c r="L44" s="10"/>
      <c r="M44" s="1"/>
      <c r="N44" s="1"/>
      <c r="O44" s="3"/>
      <c r="P44" s="3"/>
      <c r="Q44" s="3"/>
      <c r="R44" s="3"/>
      <c r="S44" s="3"/>
      <c r="T44" s="3"/>
      <c r="U44" s="3"/>
      <c r="V44" s="3"/>
      <c r="W44" s="3"/>
      <c r="X44" s="3"/>
    </row>
    <row r="45" spans="1:24" ht="25.5">
      <c r="A45" s="47"/>
      <c r="B45" s="50" t="s">
        <v>28</v>
      </c>
      <c r="C45" s="53">
        <v>2020</v>
      </c>
      <c r="D45" s="53">
        <v>2025</v>
      </c>
      <c r="E45" s="56" t="s">
        <v>17</v>
      </c>
      <c r="F45" s="11" t="s">
        <v>18</v>
      </c>
      <c r="G45" s="14">
        <f>G39+G30+G21</f>
        <v>1678590.04</v>
      </c>
      <c r="H45" s="14">
        <f t="shared" ref="G45:H46" si="35">H39+H30+H21</f>
        <v>0</v>
      </c>
      <c r="I45" s="28">
        <f t="shared" ref="I45:L46" si="36">I39+I30+I21</f>
        <v>372558</v>
      </c>
      <c r="J45" s="29">
        <f t="shared" si="36"/>
        <v>287280.93</v>
      </c>
      <c r="K45" s="28">
        <f t="shared" si="36"/>
        <v>241361.11</v>
      </c>
      <c r="L45" s="14">
        <f t="shared" si="36"/>
        <v>258130</v>
      </c>
      <c r="M45" s="14">
        <f t="shared" ref="M45:N45" si="37">M39+M30+M21</f>
        <v>259630</v>
      </c>
      <c r="N45" s="14">
        <f t="shared" si="37"/>
        <v>259630</v>
      </c>
      <c r="O45" s="3" t="s">
        <v>13</v>
      </c>
      <c r="P45" s="3" t="s">
        <v>13</v>
      </c>
      <c r="Q45" s="3" t="s">
        <v>13</v>
      </c>
      <c r="R45" s="3" t="s">
        <v>13</v>
      </c>
      <c r="S45" s="3" t="s">
        <v>13</v>
      </c>
      <c r="T45" s="3" t="s">
        <v>13</v>
      </c>
      <c r="U45" s="3" t="s">
        <v>13</v>
      </c>
      <c r="V45" s="3"/>
      <c r="W45" s="3" t="s">
        <v>13</v>
      </c>
      <c r="X45" s="3" t="s">
        <v>13</v>
      </c>
    </row>
    <row r="46" spans="1:24" ht="102">
      <c r="A46" s="48"/>
      <c r="B46" s="51"/>
      <c r="C46" s="54"/>
      <c r="D46" s="54"/>
      <c r="E46" s="57"/>
      <c r="F46" s="4" t="s">
        <v>19</v>
      </c>
      <c r="G46" s="10">
        <f t="shared" si="35"/>
        <v>1678590.04</v>
      </c>
      <c r="H46" s="10">
        <f t="shared" si="35"/>
        <v>0</v>
      </c>
      <c r="I46" s="27">
        <f t="shared" si="36"/>
        <v>372558</v>
      </c>
      <c r="J46" s="27">
        <f t="shared" si="36"/>
        <v>287280.93</v>
      </c>
      <c r="K46" s="27">
        <f t="shared" si="36"/>
        <v>241361.11</v>
      </c>
      <c r="L46" s="10">
        <f t="shared" si="36"/>
        <v>258130</v>
      </c>
      <c r="M46" s="10">
        <f t="shared" ref="M46:N46" si="38">M40+M31+M22</f>
        <v>259630</v>
      </c>
      <c r="N46" s="10">
        <f t="shared" si="38"/>
        <v>259630</v>
      </c>
      <c r="O46" s="3" t="s">
        <v>13</v>
      </c>
      <c r="P46" s="3" t="s">
        <v>13</v>
      </c>
      <c r="Q46" s="3" t="s">
        <v>13</v>
      </c>
      <c r="R46" s="3" t="s">
        <v>13</v>
      </c>
      <c r="S46" s="3" t="s">
        <v>13</v>
      </c>
      <c r="T46" s="3" t="s">
        <v>13</v>
      </c>
      <c r="U46" s="3" t="s">
        <v>13</v>
      </c>
      <c r="V46" s="3"/>
      <c r="W46" s="3" t="s">
        <v>13</v>
      </c>
      <c r="X46" s="3" t="s">
        <v>13</v>
      </c>
    </row>
    <row r="47" spans="1:24" ht="63.75">
      <c r="A47" s="49"/>
      <c r="B47" s="52"/>
      <c r="C47" s="55"/>
      <c r="D47" s="55"/>
      <c r="E47" s="58"/>
      <c r="F47" s="4" t="s">
        <v>20</v>
      </c>
      <c r="G47" s="10">
        <f>G41+G32+G23</f>
        <v>0</v>
      </c>
      <c r="H47" s="10">
        <f>H41+H32+H23</f>
        <v>0</v>
      </c>
      <c r="I47" s="27"/>
      <c r="J47" s="27"/>
      <c r="K47" s="27">
        <f>K41+K32+K23</f>
        <v>0</v>
      </c>
      <c r="L47" s="10"/>
      <c r="M47" s="1"/>
      <c r="N47" s="1"/>
      <c r="O47" s="3" t="s">
        <v>13</v>
      </c>
      <c r="P47" s="3" t="s">
        <v>13</v>
      </c>
      <c r="Q47" s="3" t="s">
        <v>13</v>
      </c>
      <c r="R47" s="3" t="s">
        <v>13</v>
      </c>
      <c r="S47" s="3" t="s">
        <v>13</v>
      </c>
      <c r="T47" s="3" t="s">
        <v>13</v>
      </c>
      <c r="U47" s="3" t="s">
        <v>13</v>
      </c>
      <c r="V47" s="3"/>
      <c r="W47" s="3" t="s">
        <v>13</v>
      </c>
      <c r="X47" s="3" t="s">
        <v>13</v>
      </c>
    </row>
    <row r="48" spans="1:24" ht="72" customHeight="1">
      <c r="A48" s="70" t="s">
        <v>51</v>
      </c>
      <c r="B48" s="71"/>
      <c r="C48" s="16">
        <v>2020</v>
      </c>
      <c r="D48" s="16">
        <v>2025</v>
      </c>
      <c r="E48" s="3" t="s">
        <v>13</v>
      </c>
      <c r="F48" s="3" t="s">
        <v>13</v>
      </c>
      <c r="G48" s="3" t="s">
        <v>13</v>
      </c>
      <c r="H48" s="3" t="s">
        <v>13</v>
      </c>
      <c r="I48" s="26"/>
      <c r="J48" s="26"/>
      <c r="K48" s="26" t="s">
        <v>13</v>
      </c>
      <c r="L48" s="3"/>
      <c r="M48" s="1"/>
      <c r="N48" s="1"/>
      <c r="O48" s="3" t="s">
        <v>13</v>
      </c>
      <c r="P48" s="3" t="s">
        <v>13</v>
      </c>
      <c r="Q48" s="3" t="s">
        <v>13</v>
      </c>
      <c r="R48" s="3" t="s">
        <v>13</v>
      </c>
      <c r="S48" s="3" t="s">
        <v>13</v>
      </c>
      <c r="T48" s="3" t="s">
        <v>13</v>
      </c>
      <c r="U48" s="3" t="s">
        <v>13</v>
      </c>
      <c r="V48" s="3"/>
      <c r="W48" s="3" t="s">
        <v>13</v>
      </c>
      <c r="X48" s="3" t="s">
        <v>13</v>
      </c>
    </row>
    <row r="49" spans="1:24" ht="113.25" customHeight="1">
      <c r="A49" s="68" t="s">
        <v>59</v>
      </c>
      <c r="B49" s="69"/>
      <c r="C49" s="16">
        <v>2020</v>
      </c>
      <c r="D49" s="16">
        <v>2025</v>
      </c>
      <c r="E49" s="3" t="s">
        <v>13</v>
      </c>
      <c r="F49" s="3" t="s">
        <v>13</v>
      </c>
      <c r="G49" s="3" t="s">
        <v>13</v>
      </c>
      <c r="H49" s="3" t="s">
        <v>13</v>
      </c>
      <c r="I49" s="26"/>
      <c r="J49" s="26"/>
      <c r="K49" s="26" t="s">
        <v>13</v>
      </c>
      <c r="L49" s="3"/>
      <c r="M49" s="1"/>
      <c r="N49" s="1"/>
      <c r="O49" s="3" t="s">
        <v>13</v>
      </c>
      <c r="P49" s="3" t="s">
        <v>13</v>
      </c>
      <c r="Q49" s="3" t="s">
        <v>13</v>
      </c>
      <c r="R49" s="3" t="s">
        <v>13</v>
      </c>
      <c r="S49" s="3" t="s">
        <v>13</v>
      </c>
      <c r="T49" s="3" t="s">
        <v>13</v>
      </c>
      <c r="U49" s="3" t="s">
        <v>13</v>
      </c>
      <c r="V49" s="3"/>
      <c r="W49" s="3" t="s">
        <v>13</v>
      </c>
      <c r="X49" s="3" t="s">
        <v>13</v>
      </c>
    </row>
    <row r="50" spans="1:24" ht="25.5">
      <c r="A50" s="47"/>
      <c r="B50" s="59" t="s">
        <v>29</v>
      </c>
      <c r="C50" s="53">
        <v>2020</v>
      </c>
      <c r="D50" s="53">
        <v>2025</v>
      </c>
      <c r="E50" s="56" t="s">
        <v>17</v>
      </c>
      <c r="F50" s="4" t="s">
        <v>18</v>
      </c>
      <c r="G50" s="10">
        <f>G53</f>
        <v>1595031</v>
      </c>
      <c r="H50" s="10">
        <f t="shared" ref="H50" si="39">H53</f>
        <v>0</v>
      </c>
      <c r="I50" s="27">
        <f t="shared" ref="I50:L51" si="40">I53</f>
        <v>167708</v>
      </c>
      <c r="J50" s="27">
        <f t="shared" si="40"/>
        <v>236323</v>
      </c>
      <c r="K50" s="27">
        <f t="shared" si="40"/>
        <v>275000</v>
      </c>
      <c r="L50" s="10">
        <f t="shared" si="40"/>
        <v>292500</v>
      </c>
      <c r="M50" s="10">
        <f t="shared" ref="M50:N50" si="41">M53</f>
        <v>311750</v>
      </c>
      <c r="N50" s="10">
        <f t="shared" si="41"/>
        <v>311750</v>
      </c>
      <c r="O50" s="3" t="s">
        <v>13</v>
      </c>
      <c r="P50" s="3" t="s">
        <v>13</v>
      </c>
      <c r="Q50" s="3" t="s">
        <v>13</v>
      </c>
      <c r="R50" s="3" t="s">
        <v>13</v>
      </c>
      <c r="S50" s="3" t="s">
        <v>13</v>
      </c>
      <c r="T50" s="3" t="s">
        <v>13</v>
      </c>
      <c r="U50" s="3" t="s">
        <v>13</v>
      </c>
      <c r="V50" s="3"/>
      <c r="W50" s="3" t="s">
        <v>13</v>
      </c>
      <c r="X50" s="3" t="s">
        <v>13</v>
      </c>
    </row>
    <row r="51" spans="1:24" ht="102">
      <c r="A51" s="48"/>
      <c r="B51" s="60"/>
      <c r="C51" s="54"/>
      <c r="D51" s="54"/>
      <c r="E51" s="57"/>
      <c r="F51" s="4" t="s">
        <v>19</v>
      </c>
      <c r="G51" s="10">
        <f>G54</f>
        <v>1595031</v>
      </c>
      <c r="H51" s="10">
        <f t="shared" ref="H51" si="42">H54</f>
        <v>0</v>
      </c>
      <c r="I51" s="27">
        <f t="shared" si="40"/>
        <v>167708</v>
      </c>
      <c r="J51" s="27">
        <f t="shared" si="40"/>
        <v>236323</v>
      </c>
      <c r="K51" s="27">
        <f t="shared" si="40"/>
        <v>275000</v>
      </c>
      <c r="L51" s="10">
        <f t="shared" si="40"/>
        <v>292500</v>
      </c>
      <c r="M51" s="10">
        <f t="shared" ref="M51:N51" si="43">M54</f>
        <v>311750</v>
      </c>
      <c r="N51" s="10">
        <f t="shared" si="43"/>
        <v>311750</v>
      </c>
      <c r="O51" s="3" t="s">
        <v>13</v>
      </c>
      <c r="P51" s="3" t="s">
        <v>13</v>
      </c>
      <c r="Q51" s="3" t="s">
        <v>13</v>
      </c>
      <c r="R51" s="3" t="s">
        <v>13</v>
      </c>
      <c r="S51" s="3" t="s">
        <v>13</v>
      </c>
      <c r="T51" s="3" t="s">
        <v>13</v>
      </c>
      <c r="U51" s="3" t="s">
        <v>13</v>
      </c>
      <c r="V51" s="3"/>
      <c r="W51" s="3" t="s">
        <v>13</v>
      </c>
      <c r="X51" s="3" t="s">
        <v>13</v>
      </c>
    </row>
    <row r="52" spans="1:24" ht="63.75">
      <c r="A52" s="49"/>
      <c r="B52" s="61"/>
      <c r="C52" s="55"/>
      <c r="D52" s="55"/>
      <c r="E52" s="58"/>
      <c r="F52" s="4" t="s">
        <v>20</v>
      </c>
      <c r="G52" s="10">
        <f>G55</f>
        <v>0</v>
      </c>
      <c r="H52" s="10">
        <f t="shared" ref="H52" si="44">H55</f>
        <v>0</v>
      </c>
      <c r="I52" s="27"/>
      <c r="J52" s="27"/>
      <c r="K52" s="27">
        <f>K55</f>
        <v>0</v>
      </c>
      <c r="L52" s="10">
        <f>L55</f>
        <v>0</v>
      </c>
      <c r="M52" s="10">
        <f t="shared" ref="M52:N52" si="45">M55</f>
        <v>0</v>
      </c>
      <c r="N52" s="10">
        <f t="shared" si="45"/>
        <v>0</v>
      </c>
      <c r="O52" s="3" t="s">
        <v>13</v>
      </c>
      <c r="P52" s="3" t="s">
        <v>13</v>
      </c>
      <c r="Q52" s="3" t="s">
        <v>13</v>
      </c>
      <c r="R52" s="3" t="s">
        <v>13</v>
      </c>
      <c r="S52" s="3" t="s">
        <v>13</v>
      </c>
      <c r="T52" s="3" t="s">
        <v>13</v>
      </c>
      <c r="U52" s="3" t="s">
        <v>13</v>
      </c>
      <c r="V52" s="3"/>
      <c r="W52" s="3" t="s">
        <v>13</v>
      </c>
      <c r="X52" s="3" t="s">
        <v>13</v>
      </c>
    </row>
    <row r="53" spans="1:24" ht="25.5">
      <c r="A53" s="47"/>
      <c r="B53" s="59" t="s">
        <v>30</v>
      </c>
      <c r="C53" s="53">
        <v>2020</v>
      </c>
      <c r="D53" s="53">
        <v>2025</v>
      </c>
      <c r="E53" s="56" t="s">
        <v>17</v>
      </c>
      <c r="F53" s="4" t="s">
        <v>18</v>
      </c>
      <c r="G53" s="10">
        <f>G56+G59</f>
        <v>1595031</v>
      </c>
      <c r="H53" s="10">
        <f t="shared" ref="H53" si="46">H56+H59</f>
        <v>0</v>
      </c>
      <c r="I53" s="27">
        <f t="shared" ref="I53:L54" si="47">I56+I59</f>
        <v>167708</v>
      </c>
      <c r="J53" s="27">
        <f t="shared" si="47"/>
        <v>236323</v>
      </c>
      <c r="K53" s="27">
        <f t="shared" si="47"/>
        <v>275000</v>
      </c>
      <c r="L53" s="10">
        <f t="shared" si="47"/>
        <v>292500</v>
      </c>
      <c r="M53" s="10">
        <f t="shared" ref="M53:N53" si="48">M56+M59</f>
        <v>311750</v>
      </c>
      <c r="N53" s="10">
        <f t="shared" si="48"/>
        <v>311750</v>
      </c>
      <c r="O53" s="3" t="s">
        <v>13</v>
      </c>
      <c r="P53" s="3" t="s">
        <v>13</v>
      </c>
      <c r="Q53" s="3" t="s">
        <v>13</v>
      </c>
      <c r="R53" s="3" t="s">
        <v>13</v>
      </c>
      <c r="S53" s="3" t="s">
        <v>13</v>
      </c>
      <c r="T53" s="3" t="s">
        <v>13</v>
      </c>
      <c r="U53" s="3" t="s">
        <v>13</v>
      </c>
      <c r="V53" s="3"/>
      <c r="W53" s="3" t="s">
        <v>13</v>
      </c>
      <c r="X53" s="3" t="s">
        <v>13</v>
      </c>
    </row>
    <row r="54" spans="1:24" ht="102">
      <c r="A54" s="48"/>
      <c r="B54" s="60"/>
      <c r="C54" s="54"/>
      <c r="D54" s="54"/>
      <c r="E54" s="57"/>
      <c r="F54" s="4" t="s">
        <v>19</v>
      </c>
      <c r="G54" s="10">
        <f>G57+G60</f>
        <v>1595031</v>
      </c>
      <c r="H54" s="10">
        <f t="shared" ref="H54" si="49">H57+H60</f>
        <v>0</v>
      </c>
      <c r="I54" s="27">
        <f t="shared" si="47"/>
        <v>167708</v>
      </c>
      <c r="J54" s="27">
        <f t="shared" si="47"/>
        <v>236323</v>
      </c>
      <c r="K54" s="27">
        <f t="shared" si="47"/>
        <v>275000</v>
      </c>
      <c r="L54" s="10">
        <f t="shared" si="47"/>
        <v>292500</v>
      </c>
      <c r="M54" s="10">
        <f t="shared" ref="M54:N54" si="50">M57+M60</f>
        <v>311750</v>
      </c>
      <c r="N54" s="10">
        <f t="shared" si="50"/>
        <v>311750</v>
      </c>
      <c r="O54" s="3" t="s">
        <v>13</v>
      </c>
      <c r="P54" s="3" t="s">
        <v>13</v>
      </c>
      <c r="Q54" s="3" t="s">
        <v>13</v>
      </c>
      <c r="R54" s="3" t="s">
        <v>13</v>
      </c>
      <c r="S54" s="3" t="s">
        <v>13</v>
      </c>
      <c r="T54" s="3" t="s">
        <v>13</v>
      </c>
      <c r="U54" s="3" t="s">
        <v>13</v>
      </c>
      <c r="V54" s="3"/>
      <c r="W54" s="3" t="s">
        <v>13</v>
      </c>
      <c r="X54" s="3" t="s">
        <v>13</v>
      </c>
    </row>
    <row r="55" spans="1:24" ht="63.75">
      <c r="A55" s="49"/>
      <c r="B55" s="61"/>
      <c r="C55" s="55"/>
      <c r="D55" s="55"/>
      <c r="E55" s="58"/>
      <c r="F55" s="4" t="s">
        <v>20</v>
      </c>
      <c r="G55" s="10">
        <f>G58+G61</f>
        <v>0</v>
      </c>
      <c r="H55" s="10">
        <f t="shared" ref="H55" si="51">H58+H61</f>
        <v>0</v>
      </c>
      <c r="I55" s="27"/>
      <c r="J55" s="27"/>
      <c r="K55" s="27">
        <f>K58+K61</f>
        <v>0</v>
      </c>
      <c r="L55" s="10">
        <f>L58+L61</f>
        <v>0</v>
      </c>
      <c r="M55" s="10">
        <f t="shared" ref="M55" si="52">M58+M61</f>
        <v>0</v>
      </c>
      <c r="N55" s="10">
        <v>0</v>
      </c>
      <c r="O55" s="3" t="s">
        <v>13</v>
      </c>
      <c r="P55" s="3" t="s">
        <v>13</v>
      </c>
      <c r="Q55" s="3" t="s">
        <v>13</v>
      </c>
      <c r="R55" s="3" t="s">
        <v>13</v>
      </c>
      <c r="S55" s="3" t="s">
        <v>13</v>
      </c>
      <c r="T55" s="3" t="s">
        <v>13</v>
      </c>
      <c r="U55" s="3" t="s">
        <v>13</v>
      </c>
      <c r="V55" s="3"/>
      <c r="W55" s="3" t="s">
        <v>13</v>
      </c>
      <c r="X55" s="3" t="s">
        <v>13</v>
      </c>
    </row>
    <row r="56" spans="1:24" ht="156" customHeight="1">
      <c r="A56" s="47"/>
      <c r="B56" s="59" t="s">
        <v>60</v>
      </c>
      <c r="C56" s="53">
        <v>2020</v>
      </c>
      <c r="D56" s="53">
        <v>2025</v>
      </c>
      <c r="E56" s="56" t="s">
        <v>17</v>
      </c>
      <c r="F56" s="4" t="s">
        <v>18</v>
      </c>
      <c r="G56" s="10">
        <f>H56+I56+J56+K56+L56+M56+N56</f>
        <v>1132196</v>
      </c>
      <c r="H56" s="10">
        <f t="shared" ref="H56" si="53">H57+H58</f>
        <v>0</v>
      </c>
      <c r="I56" s="27">
        <f>I57+I58</f>
        <v>95673</v>
      </c>
      <c r="J56" s="27">
        <f>J57+J58</f>
        <v>166523</v>
      </c>
      <c r="K56" s="27">
        <f>K57+K58</f>
        <v>209000</v>
      </c>
      <c r="L56" s="10">
        <f>L57+L58</f>
        <v>207500</v>
      </c>
      <c r="M56" s="10">
        <f t="shared" ref="M56:N56" si="54">M57+M58</f>
        <v>226750</v>
      </c>
      <c r="N56" s="10">
        <f t="shared" si="54"/>
        <v>226750</v>
      </c>
      <c r="O56" s="17" t="s">
        <v>66</v>
      </c>
      <c r="P56" s="16" t="s">
        <v>46</v>
      </c>
      <c r="Q56" s="3">
        <v>100</v>
      </c>
      <c r="R56" s="3">
        <v>0</v>
      </c>
      <c r="S56" s="3">
        <v>100</v>
      </c>
      <c r="T56" s="26">
        <v>100</v>
      </c>
      <c r="U56" s="3">
        <v>100</v>
      </c>
      <c r="V56" s="3">
        <v>100</v>
      </c>
      <c r="W56" s="3">
        <v>100</v>
      </c>
      <c r="X56" s="3">
        <v>100</v>
      </c>
    </row>
    <row r="57" spans="1:24" ht="102">
      <c r="A57" s="48"/>
      <c r="B57" s="60"/>
      <c r="C57" s="54"/>
      <c r="D57" s="54"/>
      <c r="E57" s="57"/>
      <c r="F57" s="4" t="s">
        <v>19</v>
      </c>
      <c r="G57" s="10">
        <f>H57+I57+J57+K57+L57+M57+N57</f>
        <v>1132196</v>
      </c>
      <c r="H57" s="10">
        <v>0</v>
      </c>
      <c r="I57" s="27">
        <v>95673</v>
      </c>
      <c r="J57" s="27">
        <v>166523</v>
      </c>
      <c r="K57" s="27">
        <v>209000</v>
      </c>
      <c r="L57" s="10">
        <v>207500</v>
      </c>
      <c r="M57" s="10">
        <v>226750</v>
      </c>
      <c r="N57" s="10">
        <v>226750</v>
      </c>
      <c r="O57" s="3"/>
      <c r="P57" s="3"/>
      <c r="Q57" s="3"/>
      <c r="R57" s="3"/>
      <c r="S57" s="3"/>
      <c r="T57" s="3"/>
      <c r="U57" s="3"/>
      <c r="V57" s="3"/>
      <c r="W57" s="3"/>
      <c r="X57" s="3"/>
    </row>
    <row r="58" spans="1:24" ht="63.75">
      <c r="A58" s="49"/>
      <c r="B58" s="61"/>
      <c r="C58" s="55"/>
      <c r="D58" s="55"/>
      <c r="E58" s="58"/>
      <c r="F58" s="4" t="s">
        <v>20</v>
      </c>
      <c r="G58" s="10">
        <f>H58+I58+J58+K58+L58+M58+N58</f>
        <v>0</v>
      </c>
      <c r="H58" s="10"/>
      <c r="I58" s="27"/>
      <c r="J58" s="27"/>
      <c r="K58" s="27"/>
      <c r="L58" s="10"/>
      <c r="M58" s="1"/>
      <c r="N58" s="1"/>
      <c r="O58" s="3"/>
      <c r="P58" s="3"/>
      <c r="Q58" s="3"/>
      <c r="R58" s="3"/>
      <c r="S58" s="3"/>
      <c r="T58" s="3"/>
      <c r="U58" s="3"/>
      <c r="V58" s="3"/>
      <c r="W58" s="3"/>
      <c r="X58" s="3"/>
    </row>
    <row r="59" spans="1:24" ht="153.75">
      <c r="A59" s="47"/>
      <c r="B59" s="59" t="s">
        <v>31</v>
      </c>
      <c r="C59" s="53">
        <v>2020</v>
      </c>
      <c r="D59" s="53">
        <v>2025</v>
      </c>
      <c r="E59" s="56" t="s">
        <v>17</v>
      </c>
      <c r="F59" s="4" t="s">
        <v>18</v>
      </c>
      <c r="G59" s="10">
        <f>H59+I59+J59+K59+L59+M59+N59</f>
        <v>462835</v>
      </c>
      <c r="H59" s="10">
        <f t="shared" ref="H59" si="55">H60+H61</f>
        <v>0</v>
      </c>
      <c r="I59" s="27">
        <f>I60+I61</f>
        <v>72035</v>
      </c>
      <c r="J59" s="27">
        <f>J60+J61</f>
        <v>69800</v>
      </c>
      <c r="K59" s="27">
        <f>K60+K61</f>
        <v>66000</v>
      </c>
      <c r="L59" s="10">
        <f>L60+L61</f>
        <v>85000</v>
      </c>
      <c r="M59" s="10">
        <f t="shared" ref="M59:N59" si="56">M60+M61</f>
        <v>85000</v>
      </c>
      <c r="N59" s="10">
        <f t="shared" si="56"/>
        <v>85000</v>
      </c>
      <c r="O59" s="18" t="s">
        <v>67</v>
      </c>
      <c r="P59" s="3" t="s">
        <v>46</v>
      </c>
      <c r="Q59" s="3">
        <v>70</v>
      </c>
      <c r="R59" s="3">
        <v>0</v>
      </c>
      <c r="S59" s="3">
        <v>75</v>
      </c>
      <c r="T59" s="26">
        <v>80</v>
      </c>
      <c r="U59" s="3">
        <v>80</v>
      </c>
      <c r="V59" s="3">
        <v>80</v>
      </c>
      <c r="W59" s="3">
        <v>80</v>
      </c>
      <c r="X59" s="3">
        <v>80</v>
      </c>
    </row>
    <row r="60" spans="1:24" ht="102">
      <c r="A60" s="48"/>
      <c r="B60" s="60"/>
      <c r="C60" s="54"/>
      <c r="D60" s="54"/>
      <c r="E60" s="57"/>
      <c r="F60" s="4" t="s">
        <v>19</v>
      </c>
      <c r="G60" s="10">
        <f>H60+I60+J60+K60+L60+M60+N60</f>
        <v>462835</v>
      </c>
      <c r="H60" s="10">
        <v>0</v>
      </c>
      <c r="I60" s="27">
        <v>72035</v>
      </c>
      <c r="J60" s="27">
        <v>69800</v>
      </c>
      <c r="K60" s="27">
        <v>66000</v>
      </c>
      <c r="L60" s="10">
        <v>85000</v>
      </c>
      <c r="M60" s="10">
        <v>85000</v>
      </c>
      <c r="N60" s="10">
        <v>85000</v>
      </c>
      <c r="O60" s="3"/>
      <c r="P60" s="3"/>
      <c r="Q60" s="3"/>
      <c r="R60" s="3"/>
      <c r="S60" s="3"/>
      <c r="T60" s="3"/>
      <c r="U60" s="3"/>
      <c r="V60" s="3"/>
      <c r="W60" s="3"/>
      <c r="X60" s="3"/>
    </row>
    <row r="61" spans="1:24" ht="63.75">
      <c r="A61" s="49"/>
      <c r="B61" s="61"/>
      <c r="C61" s="55"/>
      <c r="D61" s="55"/>
      <c r="E61" s="58"/>
      <c r="F61" s="4" t="s">
        <v>20</v>
      </c>
      <c r="G61" s="10">
        <f>H61+I61+J61+K61+L61+M61</f>
        <v>0</v>
      </c>
      <c r="H61" s="10"/>
      <c r="I61" s="27"/>
      <c r="J61" s="27"/>
      <c r="K61" s="27"/>
      <c r="L61" s="10"/>
      <c r="M61" s="1"/>
      <c r="N61" s="1"/>
      <c r="O61" s="3"/>
      <c r="P61" s="3"/>
      <c r="Q61" s="3"/>
      <c r="R61" s="3"/>
      <c r="S61" s="3"/>
      <c r="T61" s="3"/>
      <c r="U61" s="3"/>
      <c r="V61" s="3"/>
      <c r="W61" s="3"/>
      <c r="X61" s="3"/>
    </row>
    <row r="62" spans="1:24" ht="25.5">
      <c r="A62" s="47"/>
      <c r="B62" s="50" t="s">
        <v>32</v>
      </c>
      <c r="C62" s="53">
        <v>2020</v>
      </c>
      <c r="D62" s="53">
        <v>2025</v>
      </c>
      <c r="E62" s="56" t="s">
        <v>17</v>
      </c>
      <c r="F62" s="11" t="s">
        <v>18</v>
      </c>
      <c r="G62" s="14">
        <f>G50</f>
        <v>1595031</v>
      </c>
      <c r="H62" s="14">
        <f t="shared" ref="H62" si="57">H50</f>
        <v>0</v>
      </c>
      <c r="I62" s="28">
        <f t="shared" ref="I62:L64" si="58">I50</f>
        <v>167708</v>
      </c>
      <c r="J62" s="28">
        <f>J50</f>
        <v>236323</v>
      </c>
      <c r="K62" s="28">
        <f t="shared" si="58"/>
        <v>275000</v>
      </c>
      <c r="L62" s="14">
        <f t="shared" si="58"/>
        <v>292500</v>
      </c>
      <c r="M62" s="14">
        <f t="shared" ref="M62:N62" si="59">M50</f>
        <v>311750</v>
      </c>
      <c r="N62" s="14">
        <f t="shared" si="59"/>
        <v>311750</v>
      </c>
      <c r="O62" s="3" t="s">
        <v>13</v>
      </c>
      <c r="P62" s="3" t="s">
        <v>13</v>
      </c>
      <c r="Q62" s="3" t="s">
        <v>13</v>
      </c>
      <c r="R62" s="3" t="s">
        <v>13</v>
      </c>
      <c r="S62" s="3" t="s">
        <v>13</v>
      </c>
      <c r="T62" s="3" t="s">
        <v>13</v>
      </c>
      <c r="U62" s="3" t="s">
        <v>13</v>
      </c>
      <c r="V62" s="3" t="s">
        <v>13</v>
      </c>
      <c r="W62" s="3" t="s">
        <v>13</v>
      </c>
      <c r="X62" s="3" t="s">
        <v>13</v>
      </c>
    </row>
    <row r="63" spans="1:24" ht="102">
      <c r="A63" s="48"/>
      <c r="B63" s="51"/>
      <c r="C63" s="54"/>
      <c r="D63" s="54"/>
      <c r="E63" s="57"/>
      <c r="F63" s="4" t="s">
        <v>19</v>
      </c>
      <c r="G63" s="10">
        <f>G51</f>
        <v>1595031</v>
      </c>
      <c r="H63" s="10">
        <f t="shared" ref="H63" si="60">H51</f>
        <v>0</v>
      </c>
      <c r="I63" s="27">
        <f t="shared" si="58"/>
        <v>167708</v>
      </c>
      <c r="J63" s="27">
        <f t="shared" si="58"/>
        <v>236323</v>
      </c>
      <c r="K63" s="27">
        <f t="shared" si="58"/>
        <v>275000</v>
      </c>
      <c r="L63" s="10">
        <f t="shared" si="58"/>
        <v>292500</v>
      </c>
      <c r="M63" s="10">
        <f t="shared" ref="M63:N63" si="61">M51</f>
        <v>311750</v>
      </c>
      <c r="N63" s="10">
        <f t="shared" si="61"/>
        <v>311750</v>
      </c>
      <c r="O63" s="3" t="s">
        <v>13</v>
      </c>
      <c r="P63" s="3" t="s">
        <v>13</v>
      </c>
      <c r="Q63" s="3" t="s">
        <v>13</v>
      </c>
      <c r="R63" s="3" t="s">
        <v>13</v>
      </c>
      <c r="S63" s="3" t="s">
        <v>13</v>
      </c>
      <c r="T63" s="3" t="s">
        <v>13</v>
      </c>
      <c r="U63" s="3" t="s">
        <v>13</v>
      </c>
      <c r="V63" s="3" t="s">
        <v>13</v>
      </c>
      <c r="W63" s="3" t="s">
        <v>13</v>
      </c>
      <c r="X63" s="3" t="s">
        <v>13</v>
      </c>
    </row>
    <row r="64" spans="1:24" ht="63.75">
      <c r="A64" s="49"/>
      <c r="B64" s="52"/>
      <c r="C64" s="55"/>
      <c r="D64" s="55"/>
      <c r="E64" s="58"/>
      <c r="F64" s="4" t="s">
        <v>20</v>
      </c>
      <c r="G64" s="10">
        <f>G52</f>
        <v>0</v>
      </c>
      <c r="H64" s="10">
        <f t="shared" ref="H64" si="62">H52</f>
        <v>0</v>
      </c>
      <c r="I64" s="27">
        <f t="shared" si="58"/>
        <v>0</v>
      </c>
      <c r="J64" s="27">
        <f t="shared" si="58"/>
        <v>0</v>
      </c>
      <c r="K64" s="27">
        <f t="shared" si="58"/>
        <v>0</v>
      </c>
      <c r="L64" s="10">
        <f t="shared" si="58"/>
        <v>0</v>
      </c>
      <c r="M64" s="10">
        <f t="shared" ref="M64" si="63">M52</f>
        <v>0</v>
      </c>
      <c r="N64" s="10">
        <v>0</v>
      </c>
      <c r="O64" s="3" t="s">
        <v>13</v>
      </c>
      <c r="P64" s="3" t="s">
        <v>13</v>
      </c>
      <c r="Q64" s="3" t="s">
        <v>13</v>
      </c>
      <c r="R64" s="3" t="s">
        <v>13</v>
      </c>
      <c r="S64" s="3" t="s">
        <v>13</v>
      </c>
      <c r="T64" s="3" t="s">
        <v>13</v>
      </c>
      <c r="U64" s="3" t="s">
        <v>13</v>
      </c>
      <c r="V64" s="3" t="s">
        <v>13</v>
      </c>
      <c r="W64" s="3" t="s">
        <v>13</v>
      </c>
      <c r="X64" s="3" t="s">
        <v>13</v>
      </c>
    </row>
    <row r="65" spans="1:24" ht="109.5" customHeight="1">
      <c r="A65" s="70" t="s">
        <v>49</v>
      </c>
      <c r="B65" s="71"/>
      <c r="C65" s="16" t="s">
        <v>13</v>
      </c>
      <c r="D65" s="16" t="s">
        <v>13</v>
      </c>
      <c r="E65" s="3" t="s">
        <v>13</v>
      </c>
      <c r="F65" s="3" t="s">
        <v>13</v>
      </c>
      <c r="G65" s="3" t="s">
        <v>13</v>
      </c>
      <c r="H65" s="3" t="s">
        <v>13</v>
      </c>
      <c r="I65" s="26"/>
      <c r="J65" s="26"/>
      <c r="K65" s="26" t="s">
        <v>13</v>
      </c>
      <c r="L65" s="3"/>
      <c r="M65" s="1"/>
      <c r="N65" s="1"/>
      <c r="O65" s="3" t="s">
        <v>13</v>
      </c>
      <c r="P65" s="3" t="s">
        <v>13</v>
      </c>
      <c r="Q65" s="3" t="s">
        <v>13</v>
      </c>
      <c r="R65" s="3" t="s">
        <v>13</v>
      </c>
      <c r="S65" s="3" t="s">
        <v>13</v>
      </c>
      <c r="T65" s="3" t="s">
        <v>13</v>
      </c>
      <c r="U65" s="3" t="s">
        <v>13</v>
      </c>
      <c r="V65" s="3" t="s">
        <v>13</v>
      </c>
      <c r="W65" s="3" t="s">
        <v>13</v>
      </c>
      <c r="X65" s="3" t="s">
        <v>13</v>
      </c>
    </row>
    <row r="66" spans="1:24" ht="117" customHeight="1">
      <c r="A66" s="68" t="s">
        <v>43</v>
      </c>
      <c r="B66" s="69"/>
      <c r="C66" s="16">
        <v>2020</v>
      </c>
      <c r="D66" s="16">
        <v>2025</v>
      </c>
      <c r="E66" s="3" t="s">
        <v>13</v>
      </c>
      <c r="F66" s="3" t="s">
        <v>13</v>
      </c>
      <c r="G66" s="3" t="s">
        <v>13</v>
      </c>
      <c r="H66" s="3" t="s">
        <v>13</v>
      </c>
      <c r="I66" s="26"/>
      <c r="J66" s="26"/>
      <c r="K66" s="26" t="s">
        <v>13</v>
      </c>
      <c r="L66" s="3"/>
      <c r="M66" s="1"/>
      <c r="N66" s="1"/>
      <c r="O66" s="3" t="s">
        <v>13</v>
      </c>
      <c r="P66" s="3" t="s">
        <v>13</v>
      </c>
      <c r="Q66" s="3" t="s">
        <v>13</v>
      </c>
      <c r="R66" s="3" t="s">
        <v>13</v>
      </c>
      <c r="S66" s="3" t="s">
        <v>13</v>
      </c>
      <c r="T66" s="3" t="s">
        <v>13</v>
      </c>
      <c r="U66" s="3" t="s">
        <v>13</v>
      </c>
      <c r="V66" s="3"/>
      <c r="W66" s="3" t="s">
        <v>13</v>
      </c>
      <c r="X66" s="3" t="s">
        <v>13</v>
      </c>
    </row>
    <row r="67" spans="1:24" ht="25.5">
      <c r="A67" s="47"/>
      <c r="B67" s="59" t="s">
        <v>33</v>
      </c>
      <c r="C67" s="53">
        <v>2020</v>
      </c>
      <c r="D67" s="53">
        <v>2025</v>
      </c>
      <c r="E67" s="56" t="s">
        <v>17</v>
      </c>
      <c r="F67" s="4" t="s">
        <v>18</v>
      </c>
      <c r="G67" s="10">
        <f>G70+G79+G85+G91</f>
        <v>1241378.02</v>
      </c>
      <c r="H67" s="10">
        <f t="shared" ref="H67" si="64">H70+H79+H85</f>
        <v>0</v>
      </c>
      <c r="I67" s="27">
        <f>I70+I79+I85+I91</f>
        <v>29968.92</v>
      </c>
      <c r="J67" s="27">
        <f t="shared" ref="J67:L68" si="65">J70+J79+J85</f>
        <v>328909.09999999998</v>
      </c>
      <c r="K67" s="27">
        <f t="shared" si="65"/>
        <v>228500</v>
      </c>
      <c r="L67" s="10">
        <f t="shared" si="65"/>
        <v>218000</v>
      </c>
      <c r="M67" s="10">
        <f t="shared" ref="M67:N67" si="66">M70+M79+M85</f>
        <v>218000</v>
      </c>
      <c r="N67" s="10">
        <f t="shared" si="66"/>
        <v>218000</v>
      </c>
      <c r="O67" s="3" t="s">
        <v>13</v>
      </c>
      <c r="P67" s="3" t="s">
        <v>13</v>
      </c>
      <c r="Q67" s="3" t="s">
        <v>13</v>
      </c>
      <c r="R67" s="3" t="s">
        <v>13</v>
      </c>
      <c r="S67" s="3" t="s">
        <v>13</v>
      </c>
      <c r="T67" s="3" t="s">
        <v>13</v>
      </c>
      <c r="U67" s="3" t="s">
        <v>13</v>
      </c>
      <c r="V67" s="3"/>
      <c r="W67" s="3" t="s">
        <v>13</v>
      </c>
      <c r="X67" s="3" t="s">
        <v>13</v>
      </c>
    </row>
    <row r="68" spans="1:24" ht="102">
      <c r="A68" s="48"/>
      <c r="B68" s="60"/>
      <c r="C68" s="54"/>
      <c r="D68" s="54"/>
      <c r="E68" s="57"/>
      <c r="F68" s="4" t="s">
        <v>19</v>
      </c>
      <c r="G68" s="10">
        <f>G71+G80+G86+G95</f>
        <v>1241378.02</v>
      </c>
      <c r="H68" s="10">
        <f t="shared" ref="H68" si="67">H71+H80+H86</f>
        <v>0</v>
      </c>
      <c r="I68" s="27">
        <f>I71+I80+I86+I92</f>
        <v>29968.92</v>
      </c>
      <c r="J68" s="27">
        <f t="shared" si="65"/>
        <v>328909.09999999998</v>
      </c>
      <c r="K68" s="27">
        <f t="shared" si="65"/>
        <v>228500</v>
      </c>
      <c r="L68" s="10">
        <f t="shared" si="65"/>
        <v>218000</v>
      </c>
      <c r="M68" s="10">
        <f t="shared" ref="M68:N68" si="68">M71+M80+M86</f>
        <v>218000</v>
      </c>
      <c r="N68" s="10">
        <f t="shared" si="68"/>
        <v>218000</v>
      </c>
      <c r="O68" s="1" t="s">
        <v>13</v>
      </c>
      <c r="P68" s="1" t="s">
        <v>13</v>
      </c>
      <c r="Q68" s="1" t="s">
        <v>13</v>
      </c>
      <c r="R68" s="1" t="s">
        <v>13</v>
      </c>
      <c r="S68" s="1" t="s">
        <v>13</v>
      </c>
      <c r="T68" s="1" t="s">
        <v>13</v>
      </c>
      <c r="U68" s="1" t="s">
        <v>13</v>
      </c>
      <c r="V68" s="1"/>
      <c r="W68" s="1" t="s">
        <v>13</v>
      </c>
      <c r="X68" s="1" t="s">
        <v>13</v>
      </c>
    </row>
    <row r="69" spans="1:24" ht="63.75">
      <c r="A69" s="49"/>
      <c r="B69" s="61"/>
      <c r="C69" s="55"/>
      <c r="D69" s="54"/>
      <c r="E69" s="58"/>
      <c r="F69" s="4" t="s">
        <v>20</v>
      </c>
      <c r="G69" s="10">
        <f>G72+G81+G87</f>
        <v>0</v>
      </c>
      <c r="H69" s="15">
        <f t="shared" ref="H69" si="69">H72+H81+H87</f>
        <v>0</v>
      </c>
      <c r="I69" s="30"/>
      <c r="J69" s="30"/>
      <c r="K69" s="30">
        <f>K72+K81+K87</f>
        <v>0</v>
      </c>
      <c r="L69" s="15">
        <f>L72+L81+L87</f>
        <v>0</v>
      </c>
      <c r="M69" s="15">
        <f t="shared" ref="M69" si="70">M72+M81+M87</f>
        <v>0</v>
      </c>
      <c r="N69" s="15"/>
      <c r="O69" s="1" t="s">
        <v>13</v>
      </c>
      <c r="P69" s="1" t="s">
        <v>13</v>
      </c>
      <c r="Q69" s="1" t="s">
        <v>13</v>
      </c>
      <c r="R69" s="1" t="s">
        <v>13</v>
      </c>
      <c r="S69" s="1" t="s">
        <v>13</v>
      </c>
      <c r="T69" s="1" t="s">
        <v>13</v>
      </c>
      <c r="U69" s="1" t="s">
        <v>13</v>
      </c>
      <c r="V69" s="1"/>
      <c r="W69" s="1" t="s">
        <v>13</v>
      </c>
      <c r="X69" s="1" t="s">
        <v>13</v>
      </c>
    </row>
    <row r="70" spans="1:24" ht="25.5">
      <c r="A70" s="47"/>
      <c r="B70" s="59" t="s">
        <v>62</v>
      </c>
      <c r="C70" s="53">
        <v>2020</v>
      </c>
      <c r="D70" s="53">
        <v>2025</v>
      </c>
      <c r="E70" s="65" t="s">
        <v>17</v>
      </c>
      <c r="F70" s="4" t="s">
        <v>18</v>
      </c>
      <c r="G70" s="10">
        <f>G73+G76</f>
        <v>159343</v>
      </c>
      <c r="H70" s="10">
        <f t="shared" ref="H70" si="71">H73+H76</f>
        <v>0</v>
      </c>
      <c r="I70" s="27">
        <f t="shared" ref="I70:L71" si="72">I73+I76</f>
        <v>18953</v>
      </c>
      <c r="J70" s="27">
        <f t="shared" si="72"/>
        <v>80390</v>
      </c>
      <c r="K70" s="27">
        <f t="shared" si="72"/>
        <v>15000</v>
      </c>
      <c r="L70" s="10">
        <f t="shared" si="72"/>
        <v>15000</v>
      </c>
      <c r="M70" s="10">
        <f t="shared" ref="M70:N70" si="73">M73+M76</f>
        <v>15000</v>
      </c>
      <c r="N70" s="10">
        <f t="shared" si="73"/>
        <v>15000</v>
      </c>
      <c r="O70" s="3" t="s">
        <v>13</v>
      </c>
      <c r="P70" s="3" t="s">
        <v>13</v>
      </c>
      <c r="Q70" s="3" t="s">
        <v>13</v>
      </c>
      <c r="R70" s="3" t="s">
        <v>13</v>
      </c>
      <c r="S70" s="3" t="s">
        <v>13</v>
      </c>
      <c r="T70" s="3" t="s">
        <v>13</v>
      </c>
      <c r="U70" s="3" t="s">
        <v>13</v>
      </c>
      <c r="V70" s="3"/>
      <c r="W70" s="3" t="s">
        <v>13</v>
      </c>
      <c r="X70" s="3" t="s">
        <v>13</v>
      </c>
    </row>
    <row r="71" spans="1:24" ht="102">
      <c r="A71" s="48"/>
      <c r="B71" s="60"/>
      <c r="C71" s="54"/>
      <c r="D71" s="54"/>
      <c r="E71" s="66"/>
      <c r="F71" s="4" t="s">
        <v>19</v>
      </c>
      <c r="G71" s="10">
        <f>G74+G77</f>
        <v>159343</v>
      </c>
      <c r="H71" s="10">
        <f t="shared" ref="H71" si="74">H74+H77</f>
        <v>0</v>
      </c>
      <c r="I71" s="27">
        <f t="shared" si="72"/>
        <v>18953</v>
      </c>
      <c r="J71" s="27">
        <f t="shared" si="72"/>
        <v>80390</v>
      </c>
      <c r="K71" s="27">
        <f t="shared" si="72"/>
        <v>15000</v>
      </c>
      <c r="L71" s="10">
        <f t="shared" si="72"/>
        <v>15000</v>
      </c>
      <c r="M71" s="10">
        <f t="shared" ref="M71:N71" si="75">M74+M77</f>
        <v>15000</v>
      </c>
      <c r="N71" s="10">
        <f t="shared" si="75"/>
        <v>15000</v>
      </c>
      <c r="O71" s="3" t="s">
        <v>13</v>
      </c>
      <c r="P71" s="3" t="s">
        <v>13</v>
      </c>
      <c r="Q71" s="3" t="s">
        <v>13</v>
      </c>
      <c r="R71" s="3" t="s">
        <v>13</v>
      </c>
      <c r="S71" s="3" t="s">
        <v>13</v>
      </c>
      <c r="T71" s="3" t="s">
        <v>13</v>
      </c>
      <c r="U71" s="3" t="s">
        <v>13</v>
      </c>
      <c r="V71" s="3" t="s">
        <v>13</v>
      </c>
      <c r="W71" s="3" t="s">
        <v>13</v>
      </c>
      <c r="X71" s="3" t="s">
        <v>13</v>
      </c>
    </row>
    <row r="72" spans="1:24" ht="63.75">
      <c r="A72" s="49"/>
      <c r="B72" s="61"/>
      <c r="C72" s="55"/>
      <c r="D72" s="55"/>
      <c r="E72" s="67"/>
      <c r="F72" s="4" t="s">
        <v>20</v>
      </c>
      <c r="G72" s="10">
        <f t="shared" ref="G72" si="76">G75+G78</f>
        <v>0</v>
      </c>
      <c r="H72" s="10">
        <f t="shared" ref="H72" si="77">H75+H78</f>
        <v>0</v>
      </c>
      <c r="I72" s="27"/>
      <c r="J72" s="27"/>
      <c r="K72" s="27">
        <f>K75+K78</f>
        <v>0</v>
      </c>
      <c r="L72" s="10">
        <f>L75+L78</f>
        <v>0</v>
      </c>
      <c r="M72" s="10">
        <f t="shared" ref="M72" si="78">M75+M78</f>
        <v>0</v>
      </c>
      <c r="N72" s="10"/>
      <c r="O72" s="3" t="s">
        <v>13</v>
      </c>
      <c r="P72" s="3" t="s">
        <v>13</v>
      </c>
      <c r="Q72" s="3" t="s">
        <v>13</v>
      </c>
      <c r="R72" s="3" t="s">
        <v>13</v>
      </c>
      <c r="S72" s="3" t="s">
        <v>13</v>
      </c>
      <c r="T72" s="3" t="s">
        <v>13</v>
      </c>
      <c r="U72" s="3" t="s">
        <v>13</v>
      </c>
      <c r="V72" s="3" t="s">
        <v>13</v>
      </c>
      <c r="W72" s="3" t="s">
        <v>13</v>
      </c>
      <c r="X72" s="3" t="s">
        <v>13</v>
      </c>
    </row>
    <row r="73" spans="1:24" ht="91.5" customHeight="1">
      <c r="A73" s="47"/>
      <c r="B73" s="59" t="s">
        <v>34</v>
      </c>
      <c r="C73" s="53">
        <v>2020</v>
      </c>
      <c r="D73" s="53">
        <v>2025</v>
      </c>
      <c r="E73" s="56" t="s">
        <v>17</v>
      </c>
      <c r="F73" s="4" t="s">
        <v>18</v>
      </c>
      <c r="G73" s="10">
        <f>H73+I73+J73+K73+L73+M73+N73</f>
        <v>159343</v>
      </c>
      <c r="H73" s="10">
        <f t="shared" ref="H73" si="79">H74+H75</f>
        <v>0</v>
      </c>
      <c r="I73" s="27">
        <f>I74+I75</f>
        <v>18953</v>
      </c>
      <c r="J73" s="27">
        <f>J74+J75</f>
        <v>80390</v>
      </c>
      <c r="K73" s="27">
        <f>K74+K75</f>
        <v>15000</v>
      </c>
      <c r="L73" s="10">
        <f>L74+L75</f>
        <v>15000</v>
      </c>
      <c r="M73" s="10">
        <f t="shared" ref="M73:N73" si="80">M74+M75</f>
        <v>15000</v>
      </c>
      <c r="N73" s="10">
        <f t="shared" si="80"/>
        <v>15000</v>
      </c>
      <c r="O73" s="17" t="s">
        <v>47</v>
      </c>
      <c r="P73" s="16" t="s">
        <v>46</v>
      </c>
      <c r="Q73" s="3"/>
      <c r="R73" s="3">
        <v>95</v>
      </c>
      <c r="S73" s="3">
        <v>100</v>
      </c>
      <c r="T73" s="26">
        <v>100</v>
      </c>
      <c r="U73" s="3">
        <v>100</v>
      </c>
      <c r="V73" s="3">
        <v>100</v>
      </c>
      <c r="W73" s="3">
        <v>100</v>
      </c>
      <c r="X73" s="3">
        <v>100</v>
      </c>
    </row>
    <row r="74" spans="1:24" ht="48" customHeight="1">
      <c r="A74" s="48"/>
      <c r="B74" s="60"/>
      <c r="C74" s="54"/>
      <c r="D74" s="54"/>
      <c r="E74" s="57"/>
      <c r="F74" s="4" t="s">
        <v>19</v>
      </c>
      <c r="G74" s="10">
        <f>H74+I74+J74+K74+L74+M74+N74</f>
        <v>159343</v>
      </c>
      <c r="H74" s="10">
        <v>0</v>
      </c>
      <c r="I74" s="27">
        <v>18953</v>
      </c>
      <c r="J74" s="27">
        <v>80390</v>
      </c>
      <c r="K74" s="27">
        <v>15000</v>
      </c>
      <c r="L74" s="10">
        <v>15000</v>
      </c>
      <c r="M74" s="10">
        <v>15000</v>
      </c>
      <c r="N74" s="10">
        <v>15000</v>
      </c>
      <c r="O74" s="17"/>
      <c r="P74" s="3"/>
      <c r="Q74" s="3"/>
      <c r="R74" s="3"/>
      <c r="S74" s="3"/>
      <c r="T74" s="3"/>
      <c r="U74" s="3"/>
      <c r="V74" s="3"/>
      <c r="W74" s="3"/>
      <c r="X74" s="3"/>
    </row>
    <row r="75" spans="1:24" ht="63" customHeight="1">
      <c r="A75" s="49"/>
      <c r="B75" s="61"/>
      <c r="C75" s="55"/>
      <c r="D75" s="55"/>
      <c r="E75" s="58"/>
      <c r="F75" s="4" t="s">
        <v>20</v>
      </c>
      <c r="G75" s="10">
        <f>H75+I75+J75+K75+L75+M75+N75</f>
        <v>0</v>
      </c>
      <c r="H75" s="10"/>
      <c r="I75" s="27"/>
      <c r="J75" s="27"/>
      <c r="K75" s="27"/>
      <c r="L75" s="10"/>
      <c r="M75" s="1"/>
      <c r="N75" s="1"/>
      <c r="O75" s="3"/>
      <c r="P75" s="3"/>
      <c r="Q75" s="3"/>
      <c r="R75" s="3"/>
      <c r="S75" s="3"/>
      <c r="T75" s="3"/>
      <c r="U75" s="3"/>
      <c r="V75" s="3"/>
      <c r="W75" s="3"/>
      <c r="X75" s="3"/>
    </row>
    <row r="76" spans="1:24" ht="30.75" hidden="1" customHeight="1">
      <c r="A76" s="47"/>
      <c r="B76" s="59" t="s">
        <v>40</v>
      </c>
      <c r="C76" s="53">
        <v>2019</v>
      </c>
      <c r="D76" s="54">
        <v>2024</v>
      </c>
      <c r="E76" s="56" t="s">
        <v>17</v>
      </c>
      <c r="F76" s="4" t="s">
        <v>18</v>
      </c>
      <c r="G76" s="10">
        <f>H76+I76+J76+K76+L76+M76</f>
        <v>0</v>
      </c>
      <c r="H76" s="10">
        <f t="shared" ref="H76" si="81">H77+H78</f>
        <v>0</v>
      </c>
      <c r="I76" s="27"/>
      <c r="J76" s="27"/>
      <c r="K76" s="27">
        <f>K77+K78</f>
        <v>0</v>
      </c>
      <c r="L76" s="10">
        <f>L77+L78</f>
        <v>0</v>
      </c>
      <c r="M76" s="10">
        <f t="shared" ref="M76" si="82">M77+M78</f>
        <v>0</v>
      </c>
      <c r="N76" s="10"/>
      <c r="O76" s="3"/>
      <c r="P76" s="3"/>
      <c r="Q76" s="3"/>
      <c r="R76" s="3"/>
      <c r="S76" s="3"/>
      <c r="T76" s="3"/>
      <c r="U76" s="3"/>
      <c r="V76" s="3"/>
      <c r="W76" s="3"/>
      <c r="X76" s="3"/>
    </row>
    <row r="77" spans="1:24" ht="102" hidden="1">
      <c r="A77" s="48"/>
      <c r="B77" s="60"/>
      <c r="C77" s="54"/>
      <c r="D77" s="54"/>
      <c r="E77" s="57"/>
      <c r="F77" s="4" t="s">
        <v>19</v>
      </c>
      <c r="G77" s="10">
        <f>H77+I77+J77+K77+L77+M77</f>
        <v>0</v>
      </c>
      <c r="H77" s="10">
        <v>0</v>
      </c>
      <c r="I77" s="27"/>
      <c r="J77" s="27"/>
      <c r="K77" s="27">
        <v>0</v>
      </c>
      <c r="L77" s="10"/>
      <c r="M77" s="1"/>
      <c r="N77" s="1"/>
      <c r="O77" s="3"/>
      <c r="P77" s="3"/>
      <c r="Q77" s="3"/>
      <c r="R77" s="3"/>
      <c r="S77" s="3"/>
      <c r="T77" s="3"/>
      <c r="U77" s="3"/>
      <c r="V77" s="3"/>
      <c r="W77" s="3"/>
      <c r="X77" s="3"/>
    </row>
    <row r="78" spans="1:24" ht="63.75" hidden="1">
      <c r="A78" s="49"/>
      <c r="B78" s="61"/>
      <c r="C78" s="55"/>
      <c r="D78" s="55"/>
      <c r="E78" s="58"/>
      <c r="F78" s="4" t="s">
        <v>20</v>
      </c>
      <c r="G78" s="10">
        <f>H78+I78+J78+K78+L78+M78</f>
        <v>0</v>
      </c>
      <c r="H78" s="10">
        <v>0</v>
      </c>
      <c r="I78" s="27"/>
      <c r="J78" s="27"/>
      <c r="K78" s="27">
        <v>0</v>
      </c>
      <c r="L78" s="10"/>
      <c r="M78" s="1"/>
      <c r="N78" s="1"/>
      <c r="O78" s="3"/>
      <c r="P78" s="3"/>
      <c r="Q78" s="3"/>
      <c r="R78" s="3"/>
      <c r="S78" s="3"/>
      <c r="T78" s="3"/>
      <c r="U78" s="3"/>
      <c r="V78" s="3"/>
      <c r="W78" s="3"/>
      <c r="X78" s="3"/>
    </row>
    <row r="79" spans="1:24" ht="25.5">
      <c r="A79" s="47"/>
      <c r="B79" s="59" t="s">
        <v>35</v>
      </c>
      <c r="C79" s="53">
        <v>2020</v>
      </c>
      <c r="D79" s="53">
        <v>2025</v>
      </c>
      <c r="E79" s="56" t="s">
        <v>17</v>
      </c>
      <c r="F79" s="4" t="s">
        <v>18</v>
      </c>
      <c r="G79" s="10">
        <f>H79+I79+J79+K79+L79+M79+N79</f>
        <v>1066035.02</v>
      </c>
      <c r="H79" s="10">
        <f t="shared" ref="H79" si="83">H82</f>
        <v>0</v>
      </c>
      <c r="I79" s="27">
        <f t="shared" ref="I79:L80" si="84">I82</f>
        <v>7015.92</v>
      </c>
      <c r="J79" s="27">
        <f t="shared" si="84"/>
        <v>248519.1</v>
      </c>
      <c r="K79" s="27">
        <f t="shared" si="84"/>
        <v>210500</v>
      </c>
      <c r="L79" s="10">
        <f t="shared" si="84"/>
        <v>200000</v>
      </c>
      <c r="M79" s="10">
        <f t="shared" ref="M79:N79" si="85">M82</f>
        <v>200000</v>
      </c>
      <c r="N79" s="10">
        <f t="shared" si="85"/>
        <v>200000</v>
      </c>
      <c r="O79" s="3" t="s">
        <v>13</v>
      </c>
      <c r="P79" s="3" t="s">
        <v>13</v>
      </c>
      <c r="Q79" s="3" t="s">
        <v>13</v>
      </c>
      <c r="R79" s="3" t="s">
        <v>13</v>
      </c>
      <c r="S79" s="3" t="s">
        <v>13</v>
      </c>
      <c r="T79" s="3" t="s">
        <v>13</v>
      </c>
      <c r="U79" s="3" t="s">
        <v>13</v>
      </c>
      <c r="V79" s="3" t="s">
        <v>13</v>
      </c>
      <c r="W79" s="3" t="s">
        <v>13</v>
      </c>
      <c r="X79" s="3" t="s">
        <v>13</v>
      </c>
    </row>
    <row r="80" spans="1:24" ht="102">
      <c r="A80" s="48"/>
      <c r="B80" s="60"/>
      <c r="C80" s="54"/>
      <c r="D80" s="54"/>
      <c r="E80" s="57"/>
      <c r="F80" s="4" t="s">
        <v>19</v>
      </c>
      <c r="G80" s="10">
        <f>H80+I80+J80+K80+L80+M80+N80</f>
        <v>1066035.02</v>
      </c>
      <c r="H80" s="10">
        <f t="shared" ref="H80" si="86">H83</f>
        <v>0</v>
      </c>
      <c r="I80" s="27">
        <f t="shared" si="84"/>
        <v>7015.92</v>
      </c>
      <c r="J80" s="27">
        <f t="shared" si="84"/>
        <v>248519.1</v>
      </c>
      <c r="K80" s="27">
        <f t="shared" si="84"/>
        <v>210500</v>
      </c>
      <c r="L80" s="10">
        <f t="shared" si="84"/>
        <v>200000</v>
      </c>
      <c r="M80" s="10">
        <f t="shared" ref="M80:N80" si="87">M83</f>
        <v>200000</v>
      </c>
      <c r="N80" s="10">
        <f t="shared" si="87"/>
        <v>200000</v>
      </c>
      <c r="O80" s="3" t="s">
        <v>13</v>
      </c>
      <c r="P80" s="3" t="s">
        <v>13</v>
      </c>
      <c r="Q80" s="3" t="s">
        <v>13</v>
      </c>
      <c r="R80" s="3" t="s">
        <v>13</v>
      </c>
      <c r="S80" s="3" t="s">
        <v>13</v>
      </c>
      <c r="T80" s="3" t="s">
        <v>13</v>
      </c>
      <c r="U80" s="3" t="s">
        <v>13</v>
      </c>
      <c r="V80" s="3" t="s">
        <v>13</v>
      </c>
      <c r="W80" s="3" t="s">
        <v>13</v>
      </c>
      <c r="X80" s="3" t="s">
        <v>13</v>
      </c>
    </row>
    <row r="81" spans="1:24" ht="63.75">
      <c r="A81" s="49"/>
      <c r="B81" s="61"/>
      <c r="C81" s="55"/>
      <c r="D81" s="55"/>
      <c r="E81" s="58"/>
      <c r="F81" s="4" t="s">
        <v>20</v>
      </c>
      <c r="G81" s="10">
        <f>H81+I81+J81+K81+L81+M81</f>
        <v>0</v>
      </c>
      <c r="H81" s="10">
        <f t="shared" ref="H81" si="88">H84</f>
        <v>0</v>
      </c>
      <c r="I81" s="27"/>
      <c r="J81" s="27"/>
      <c r="K81" s="27">
        <f>K84</f>
        <v>0</v>
      </c>
      <c r="L81" s="10">
        <f>L84</f>
        <v>0</v>
      </c>
      <c r="M81" s="10">
        <f t="shared" ref="M81" si="89">M84</f>
        <v>0</v>
      </c>
      <c r="N81" s="10"/>
      <c r="O81" s="3" t="s">
        <v>13</v>
      </c>
      <c r="P81" s="3" t="s">
        <v>13</v>
      </c>
      <c r="Q81" s="3" t="s">
        <v>13</v>
      </c>
      <c r="R81" s="3" t="s">
        <v>13</v>
      </c>
      <c r="S81" s="3" t="s">
        <v>13</v>
      </c>
      <c r="T81" s="3" t="s">
        <v>13</v>
      </c>
      <c r="U81" s="3" t="s">
        <v>13</v>
      </c>
      <c r="V81" s="3" t="s">
        <v>13</v>
      </c>
      <c r="W81" s="3" t="s">
        <v>13</v>
      </c>
      <c r="X81" s="3" t="s">
        <v>13</v>
      </c>
    </row>
    <row r="82" spans="1:24" ht="135.75">
      <c r="A82" s="47"/>
      <c r="B82" s="59" t="s">
        <v>55</v>
      </c>
      <c r="C82" s="53">
        <v>2020</v>
      </c>
      <c r="D82" s="53">
        <v>2025</v>
      </c>
      <c r="E82" s="56" t="s">
        <v>17</v>
      </c>
      <c r="F82" s="4" t="s">
        <v>18</v>
      </c>
      <c r="G82" s="10">
        <f>H82+I82+J82+K82+L82+M82+N82</f>
        <v>1066035.02</v>
      </c>
      <c r="H82" s="10">
        <f t="shared" ref="H82" si="90">H83+H84</f>
        <v>0</v>
      </c>
      <c r="I82" s="27">
        <f>I83+I84</f>
        <v>7015.92</v>
      </c>
      <c r="J82" s="27">
        <f>J83+J84</f>
        <v>248519.1</v>
      </c>
      <c r="K82" s="27">
        <f>K83+K84</f>
        <v>210500</v>
      </c>
      <c r="L82" s="10">
        <f>L83+L84</f>
        <v>200000</v>
      </c>
      <c r="M82" s="10">
        <f t="shared" ref="M82:N82" si="91">M83+M84</f>
        <v>200000</v>
      </c>
      <c r="N82" s="10">
        <f t="shared" si="91"/>
        <v>200000</v>
      </c>
      <c r="O82" s="17" t="s">
        <v>68</v>
      </c>
      <c r="P82" s="16" t="s">
        <v>46</v>
      </c>
      <c r="Q82" s="3"/>
      <c r="R82" s="3">
        <v>0</v>
      </c>
      <c r="S82" s="3">
        <v>100</v>
      </c>
      <c r="T82" s="26">
        <v>100</v>
      </c>
      <c r="U82" s="3">
        <v>100</v>
      </c>
      <c r="V82" s="3">
        <v>100</v>
      </c>
      <c r="W82" s="3">
        <v>100</v>
      </c>
      <c r="X82" s="3">
        <v>100</v>
      </c>
    </row>
    <row r="83" spans="1:24" ht="102">
      <c r="A83" s="48"/>
      <c r="B83" s="60"/>
      <c r="C83" s="54"/>
      <c r="D83" s="54"/>
      <c r="E83" s="57"/>
      <c r="F83" s="4" t="s">
        <v>19</v>
      </c>
      <c r="G83" s="10">
        <f>H83+I83+J83+K83+L83+M83+N83</f>
        <v>1066035.02</v>
      </c>
      <c r="H83" s="10">
        <v>0</v>
      </c>
      <c r="I83" s="27">
        <v>7015.92</v>
      </c>
      <c r="J83" s="27">
        <v>248519.1</v>
      </c>
      <c r="K83" s="27">
        <v>210500</v>
      </c>
      <c r="L83" s="10">
        <v>200000</v>
      </c>
      <c r="M83" s="10">
        <v>200000</v>
      </c>
      <c r="N83" s="10">
        <v>200000</v>
      </c>
      <c r="O83" s="3"/>
      <c r="P83" s="3"/>
      <c r="Q83" s="3"/>
      <c r="R83" s="3"/>
      <c r="S83" s="3"/>
      <c r="T83" s="3"/>
      <c r="U83" s="3"/>
      <c r="V83" s="3"/>
      <c r="W83" s="3"/>
      <c r="X83" s="3"/>
    </row>
    <row r="84" spans="1:24" ht="63.75">
      <c r="A84" s="49"/>
      <c r="B84" s="61"/>
      <c r="C84" s="55"/>
      <c r="D84" s="55"/>
      <c r="E84" s="58"/>
      <c r="F84" s="4" t="s">
        <v>20</v>
      </c>
      <c r="G84" s="10">
        <f>H84+I84+J84+K84+L84+M84</f>
        <v>0</v>
      </c>
      <c r="H84" s="10"/>
      <c r="I84" s="27"/>
      <c r="J84" s="27"/>
      <c r="K84" s="27"/>
      <c r="L84" s="10"/>
      <c r="M84" s="1"/>
      <c r="N84" s="1"/>
      <c r="O84" s="3"/>
      <c r="P84" s="3"/>
      <c r="Q84" s="3"/>
      <c r="R84" s="3"/>
      <c r="S84" s="3"/>
      <c r="T84" s="3"/>
      <c r="U84" s="3"/>
      <c r="V84" s="3"/>
      <c r="W84" s="3"/>
      <c r="X84" s="3"/>
    </row>
    <row r="85" spans="1:24" ht="25.5">
      <c r="A85" s="47"/>
      <c r="B85" s="59" t="s">
        <v>61</v>
      </c>
      <c r="C85" s="53">
        <v>2020</v>
      </c>
      <c r="D85" s="53">
        <v>2025</v>
      </c>
      <c r="E85" s="56" t="s">
        <v>17</v>
      </c>
      <c r="F85" s="4" t="s">
        <v>18</v>
      </c>
      <c r="G85" s="10">
        <f t="shared" ref="G85:G90" si="92">H85+I85+J85+K85+L85+M85+N85</f>
        <v>12000</v>
      </c>
      <c r="H85" s="10">
        <f t="shared" ref="H85" si="93">H88</f>
        <v>0</v>
      </c>
      <c r="I85" s="27">
        <f t="shared" ref="I85:L86" si="94">I88</f>
        <v>0</v>
      </c>
      <c r="J85" s="27">
        <f t="shared" si="94"/>
        <v>0</v>
      </c>
      <c r="K85" s="27">
        <f t="shared" si="94"/>
        <v>3000</v>
      </c>
      <c r="L85" s="10">
        <f t="shared" si="94"/>
        <v>3000</v>
      </c>
      <c r="M85" s="10">
        <f t="shared" ref="M85:N85" si="95">M88</f>
        <v>3000</v>
      </c>
      <c r="N85" s="10">
        <f t="shared" si="95"/>
        <v>3000</v>
      </c>
      <c r="O85" s="3" t="s">
        <v>13</v>
      </c>
      <c r="P85" s="3" t="s">
        <v>13</v>
      </c>
      <c r="Q85" s="3" t="s">
        <v>13</v>
      </c>
      <c r="R85" s="3" t="s">
        <v>13</v>
      </c>
      <c r="S85" s="3" t="s">
        <v>13</v>
      </c>
      <c r="T85" s="3" t="s">
        <v>13</v>
      </c>
      <c r="U85" s="3" t="s">
        <v>13</v>
      </c>
      <c r="V85" s="3" t="s">
        <v>13</v>
      </c>
      <c r="W85" s="3" t="s">
        <v>13</v>
      </c>
      <c r="X85" s="3" t="s">
        <v>13</v>
      </c>
    </row>
    <row r="86" spans="1:24" ht="102">
      <c r="A86" s="48"/>
      <c r="B86" s="60"/>
      <c r="C86" s="54"/>
      <c r="D86" s="54"/>
      <c r="E86" s="57"/>
      <c r="F86" s="4" t="s">
        <v>19</v>
      </c>
      <c r="G86" s="10">
        <f t="shared" si="92"/>
        <v>12000</v>
      </c>
      <c r="H86" s="10">
        <f t="shared" ref="H86" si="96">H89</f>
        <v>0</v>
      </c>
      <c r="I86" s="27">
        <f t="shared" si="94"/>
        <v>0</v>
      </c>
      <c r="J86" s="27">
        <f t="shared" si="94"/>
        <v>0</v>
      </c>
      <c r="K86" s="27">
        <f t="shared" si="94"/>
        <v>3000</v>
      </c>
      <c r="L86" s="10">
        <f t="shared" si="94"/>
        <v>3000</v>
      </c>
      <c r="M86" s="10">
        <f t="shared" ref="M86:N86" si="97">M89</f>
        <v>3000</v>
      </c>
      <c r="N86" s="10">
        <f t="shared" si="97"/>
        <v>3000</v>
      </c>
      <c r="O86" s="3" t="s">
        <v>13</v>
      </c>
      <c r="P86" s="3" t="s">
        <v>13</v>
      </c>
      <c r="Q86" s="3" t="s">
        <v>13</v>
      </c>
      <c r="R86" s="3" t="s">
        <v>13</v>
      </c>
      <c r="S86" s="3" t="s">
        <v>13</v>
      </c>
      <c r="T86" s="3" t="s">
        <v>13</v>
      </c>
      <c r="U86" s="3" t="s">
        <v>13</v>
      </c>
      <c r="V86" s="3" t="s">
        <v>13</v>
      </c>
      <c r="W86" s="3" t="s">
        <v>13</v>
      </c>
      <c r="X86" s="3" t="s">
        <v>13</v>
      </c>
    </row>
    <row r="87" spans="1:24" ht="63.75">
      <c r="A87" s="49"/>
      <c r="B87" s="61"/>
      <c r="C87" s="55"/>
      <c r="D87" s="55"/>
      <c r="E87" s="58"/>
      <c r="F87" s="4" t="s">
        <v>20</v>
      </c>
      <c r="G87" s="10">
        <f t="shared" si="92"/>
        <v>0</v>
      </c>
      <c r="H87" s="10">
        <f t="shared" ref="H87" si="98">H90</f>
        <v>0</v>
      </c>
      <c r="I87" s="27"/>
      <c r="J87" s="27"/>
      <c r="K87" s="27">
        <f>K90</f>
        <v>0</v>
      </c>
      <c r="L87" s="10">
        <f>L90</f>
        <v>0</v>
      </c>
      <c r="M87" s="10">
        <f t="shared" ref="M87:N87" si="99">M90</f>
        <v>0</v>
      </c>
      <c r="N87" s="10">
        <f t="shared" si="99"/>
        <v>0</v>
      </c>
      <c r="O87" s="3" t="s">
        <v>13</v>
      </c>
      <c r="P87" s="3" t="s">
        <v>13</v>
      </c>
      <c r="Q87" s="3" t="s">
        <v>13</v>
      </c>
      <c r="R87" s="3" t="s">
        <v>13</v>
      </c>
      <c r="S87" s="3" t="s">
        <v>13</v>
      </c>
      <c r="T87" s="3" t="s">
        <v>13</v>
      </c>
      <c r="U87" s="3" t="s">
        <v>13</v>
      </c>
      <c r="V87" s="3" t="s">
        <v>13</v>
      </c>
      <c r="W87" s="3" t="s">
        <v>13</v>
      </c>
      <c r="X87" s="3" t="s">
        <v>13</v>
      </c>
    </row>
    <row r="88" spans="1:24" ht="106.5" customHeight="1">
      <c r="A88" s="47"/>
      <c r="B88" s="62" t="s">
        <v>36</v>
      </c>
      <c r="C88" s="53">
        <v>2020</v>
      </c>
      <c r="D88" s="53">
        <v>2025</v>
      </c>
      <c r="E88" s="56" t="s">
        <v>17</v>
      </c>
      <c r="F88" s="4" t="s">
        <v>18</v>
      </c>
      <c r="G88" s="10">
        <f t="shared" si="92"/>
        <v>12000</v>
      </c>
      <c r="H88" s="10">
        <f t="shared" ref="H88" si="100">H89+H90</f>
        <v>0</v>
      </c>
      <c r="I88" s="27">
        <f>I89+I90</f>
        <v>0</v>
      </c>
      <c r="J88" s="27">
        <f>J89+J90</f>
        <v>0</v>
      </c>
      <c r="K88" s="27">
        <f>K89+K90</f>
        <v>3000</v>
      </c>
      <c r="L88" s="10">
        <f>L89+L90</f>
        <v>3000</v>
      </c>
      <c r="M88" s="10">
        <f t="shared" ref="M88:N88" si="101">M89+M90</f>
        <v>3000</v>
      </c>
      <c r="N88" s="10">
        <f t="shared" si="101"/>
        <v>3000</v>
      </c>
      <c r="O88" s="17" t="s">
        <v>69</v>
      </c>
      <c r="P88" s="16" t="s">
        <v>46</v>
      </c>
      <c r="Q88" s="3"/>
      <c r="R88" s="3">
        <v>0</v>
      </c>
      <c r="S88" s="3">
        <v>100</v>
      </c>
      <c r="T88" s="26">
        <v>100</v>
      </c>
      <c r="U88" s="3">
        <v>100</v>
      </c>
      <c r="V88" s="3">
        <v>100</v>
      </c>
      <c r="W88" s="3">
        <v>100</v>
      </c>
      <c r="X88" s="3">
        <v>100</v>
      </c>
    </row>
    <row r="89" spans="1:24" ht="102">
      <c r="A89" s="48"/>
      <c r="B89" s="63"/>
      <c r="C89" s="54"/>
      <c r="D89" s="54"/>
      <c r="E89" s="57"/>
      <c r="F89" s="4" t="s">
        <v>19</v>
      </c>
      <c r="G89" s="10">
        <f t="shared" si="92"/>
        <v>12000</v>
      </c>
      <c r="H89" s="10">
        <v>0</v>
      </c>
      <c r="I89" s="27">
        <v>0</v>
      </c>
      <c r="J89" s="27">
        <v>0</v>
      </c>
      <c r="K89" s="27">
        <v>3000</v>
      </c>
      <c r="L89" s="10">
        <v>3000</v>
      </c>
      <c r="M89" s="10">
        <v>3000</v>
      </c>
      <c r="N89" s="10">
        <v>3000</v>
      </c>
      <c r="O89" s="3"/>
      <c r="P89" s="3"/>
      <c r="Q89" s="3"/>
      <c r="R89" s="3"/>
      <c r="S89" s="3"/>
      <c r="T89" s="3"/>
      <c r="U89" s="3"/>
      <c r="V89" s="3"/>
      <c r="W89" s="3"/>
      <c r="X89" s="3"/>
    </row>
    <row r="90" spans="1:24" ht="63.75">
      <c r="A90" s="49"/>
      <c r="B90" s="64"/>
      <c r="C90" s="55"/>
      <c r="D90" s="55"/>
      <c r="E90" s="58"/>
      <c r="F90" s="4" t="s">
        <v>20</v>
      </c>
      <c r="G90" s="10">
        <f t="shared" si="92"/>
        <v>0</v>
      </c>
      <c r="H90" s="10"/>
      <c r="I90" s="27"/>
      <c r="J90" s="27"/>
      <c r="K90" s="27"/>
      <c r="L90" s="10"/>
      <c r="M90" s="1"/>
      <c r="N90" s="1"/>
      <c r="O90" s="3"/>
      <c r="P90" s="3"/>
      <c r="Q90" s="3"/>
      <c r="R90" s="3"/>
      <c r="S90" s="3"/>
      <c r="T90" s="3"/>
      <c r="U90" s="3"/>
      <c r="V90" s="3"/>
      <c r="W90" s="3"/>
      <c r="X90" s="3"/>
    </row>
    <row r="91" spans="1:24" ht="34.5" customHeight="1">
      <c r="A91" s="47"/>
      <c r="B91" s="83" t="s">
        <v>63</v>
      </c>
      <c r="C91" s="53">
        <v>2020</v>
      </c>
      <c r="D91" s="53">
        <v>2024</v>
      </c>
      <c r="E91" s="56" t="s">
        <v>17</v>
      </c>
      <c r="F91" s="4" t="s">
        <v>18</v>
      </c>
      <c r="G91" s="10">
        <f>G92+G93</f>
        <v>4000</v>
      </c>
      <c r="H91" s="10"/>
      <c r="I91" s="27">
        <f>I92+I93</f>
        <v>4000</v>
      </c>
      <c r="J91" s="27"/>
      <c r="K91" s="27"/>
      <c r="L91" s="10"/>
      <c r="M91" s="1"/>
      <c r="N91" s="1"/>
      <c r="O91" s="3"/>
      <c r="P91" s="3"/>
      <c r="Q91" s="3"/>
      <c r="R91" s="3"/>
      <c r="S91" s="3"/>
      <c r="T91" s="3"/>
      <c r="U91" s="3"/>
      <c r="V91" s="3"/>
      <c r="W91" s="3"/>
      <c r="X91" s="3"/>
    </row>
    <row r="92" spans="1:24" ht="106.5" customHeight="1">
      <c r="A92" s="48"/>
      <c r="B92" s="63"/>
      <c r="C92" s="54"/>
      <c r="D92" s="54"/>
      <c r="E92" s="57"/>
      <c r="F92" s="4" t="s">
        <v>19</v>
      </c>
      <c r="G92" s="10">
        <f>H92+I92+J92+K92+L92+M92</f>
        <v>4000</v>
      </c>
      <c r="H92" s="10"/>
      <c r="I92" s="27">
        <f>I95</f>
        <v>4000</v>
      </c>
      <c r="J92" s="27"/>
      <c r="K92" s="27"/>
      <c r="L92" s="10"/>
      <c r="M92" s="1"/>
      <c r="N92" s="1"/>
      <c r="O92" s="3"/>
      <c r="P92" s="3"/>
      <c r="Q92" s="3"/>
      <c r="R92" s="3"/>
      <c r="S92" s="3"/>
      <c r="T92" s="3"/>
      <c r="U92" s="3"/>
      <c r="V92" s="3"/>
      <c r="W92" s="3"/>
      <c r="X92" s="3"/>
    </row>
    <row r="93" spans="1:24" ht="92.25" customHeight="1">
      <c r="A93" s="49"/>
      <c r="B93" s="64"/>
      <c r="C93" s="55"/>
      <c r="D93" s="55"/>
      <c r="E93" s="58"/>
      <c r="F93" s="4" t="s">
        <v>20</v>
      </c>
      <c r="G93" s="10">
        <f>H93+I93+J93+K93+L93+M93</f>
        <v>0</v>
      </c>
      <c r="H93" s="10"/>
      <c r="I93" s="27"/>
      <c r="J93" s="27"/>
      <c r="K93" s="27"/>
      <c r="L93" s="10"/>
      <c r="M93" s="1"/>
      <c r="N93" s="1"/>
      <c r="O93" s="3"/>
      <c r="P93" s="3"/>
      <c r="Q93" s="3"/>
      <c r="R93" s="3"/>
      <c r="S93" s="3"/>
      <c r="T93" s="3"/>
      <c r="U93" s="3"/>
      <c r="V93" s="3"/>
      <c r="W93" s="3"/>
      <c r="X93" s="3"/>
    </row>
    <row r="94" spans="1:24" ht="131.25" customHeight="1">
      <c r="A94" s="47"/>
      <c r="B94" s="62" t="s">
        <v>54</v>
      </c>
      <c r="C94" s="53">
        <v>2020</v>
      </c>
      <c r="D94" s="53">
        <v>2025</v>
      </c>
      <c r="E94" s="56" t="s">
        <v>17</v>
      </c>
      <c r="F94" s="4" t="s">
        <v>18</v>
      </c>
      <c r="G94" s="10">
        <f>G95+G96</f>
        <v>4000</v>
      </c>
      <c r="H94" s="10"/>
      <c r="I94" s="27">
        <f>I95+I96</f>
        <v>4000</v>
      </c>
      <c r="J94" s="27"/>
      <c r="K94" s="27"/>
      <c r="L94" s="10"/>
      <c r="M94" s="1"/>
      <c r="N94" s="1"/>
      <c r="O94" s="17" t="s">
        <v>48</v>
      </c>
      <c r="P94" s="3" t="s">
        <v>41</v>
      </c>
      <c r="Q94" s="3"/>
      <c r="R94" s="3"/>
      <c r="S94" s="3">
        <v>0</v>
      </c>
      <c r="T94" s="3"/>
      <c r="U94" s="3"/>
      <c r="V94" s="3"/>
      <c r="W94" s="3"/>
      <c r="X94" s="3"/>
    </row>
    <row r="95" spans="1:24" ht="102">
      <c r="A95" s="48"/>
      <c r="B95" s="63"/>
      <c r="C95" s="54"/>
      <c r="D95" s="54"/>
      <c r="E95" s="57"/>
      <c r="F95" s="4" t="s">
        <v>19</v>
      </c>
      <c r="G95" s="10">
        <f>H95+I95+J95+K95+L95+M95</f>
        <v>4000</v>
      </c>
      <c r="H95" s="10"/>
      <c r="I95" s="27">
        <v>4000</v>
      </c>
      <c r="J95" s="27"/>
      <c r="K95" s="27"/>
      <c r="L95" s="10"/>
      <c r="M95" s="1"/>
      <c r="N95" s="1"/>
      <c r="O95" s="3"/>
      <c r="P95" s="3"/>
      <c r="Q95" s="3"/>
      <c r="R95" s="3"/>
      <c r="S95" s="3"/>
      <c r="T95" s="3"/>
      <c r="U95" s="3"/>
      <c r="V95" s="3"/>
      <c r="W95" s="3"/>
      <c r="X95" s="3"/>
    </row>
    <row r="96" spans="1:24" ht="63.75">
      <c r="A96" s="49"/>
      <c r="B96" s="64"/>
      <c r="C96" s="55"/>
      <c r="D96" s="55"/>
      <c r="E96" s="58"/>
      <c r="F96" s="4" t="s">
        <v>20</v>
      </c>
      <c r="G96" s="10">
        <f>H96+I96+J96+K96+L96+M96</f>
        <v>0</v>
      </c>
      <c r="H96" s="10"/>
      <c r="I96" s="27"/>
      <c r="J96" s="27"/>
      <c r="K96" s="27"/>
      <c r="L96" s="10"/>
      <c r="M96" s="1"/>
      <c r="N96" s="1"/>
      <c r="O96" s="3"/>
      <c r="P96" s="3"/>
      <c r="Q96" s="3"/>
      <c r="R96" s="3"/>
      <c r="S96" s="3"/>
      <c r="T96" s="3"/>
      <c r="U96" s="3"/>
      <c r="V96" s="3"/>
      <c r="W96" s="3"/>
      <c r="X96" s="3"/>
    </row>
    <row r="97" spans="1:24" ht="25.5">
      <c r="A97" s="47"/>
      <c r="B97" s="50" t="s">
        <v>37</v>
      </c>
      <c r="C97" s="53">
        <v>2020</v>
      </c>
      <c r="D97" s="53">
        <v>2025</v>
      </c>
      <c r="E97" s="56" t="s">
        <v>17</v>
      </c>
      <c r="F97" s="11" t="s">
        <v>18</v>
      </c>
      <c r="G97" s="14">
        <f>G67</f>
        <v>1241378.02</v>
      </c>
      <c r="H97" s="14">
        <f t="shared" ref="H97" si="102">H67</f>
        <v>0</v>
      </c>
      <c r="I97" s="28">
        <f t="shared" ref="I97:L98" si="103">I67</f>
        <v>29968.92</v>
      </c>
      <c r="J97" s="28">
        <f t="shared" si="103"/>
        <v>328909.09999999998</v>
      </c>
      <c r="K97" s="28">
        <f t="shared" si="103"/>
        <v>228500</v>
      </c>
      <c r="L97" s="14">
        <f t="shared" si="103"/>
        <v>218000</v>
      </c>
      <c r="M97" s="14">
        <f t="shared" ref="M97:N97" si="104">M67</f>
        <v>218000</v>
      </c>
      <c r="N97" s="14">
        <f t="shared" si="104"/>
        <v>218000</v>
      </c>
      <c r="O97" s="3" t="s">
        <v>13</v>
      </c>
      <c r="P97" s="3" t="s">
        <v>13</v>
      </c>
      <c r="Q97" s="3" t="s">
        <v>13</v>
      </c>
      <c r="R97" s="3" t="s">
        <v>13</v>
      </c>
      <c r="S97" s="3" t="s">
        <v>13</v>
      </c>
      <c r="T97" s="3" t="s">
        <v>13</v>
      </c>
      <c r="U97" s="3" t="s">
        <v>13</v>
      </c>
      <c r="V97" s="3"/>
      <c r="W97" s="3" t="s">
        <v>13</v>
      </c>
      <c r="X97" s="3" t="s">
        <v>13</v>
      </c>
    </row>
    <row r="98" spans="1:24" ht="102">
      <c r="A98" s="48"/>
      <c r="B98" s="51"/>
      <c r="C98" s="54"/>
      <c r="D98" s="54"/>
      <c r="E98" s="57"/>
      <c r="F98" s="4" t="s">
        <v>19</v>
      </c>
      <c r="G98" s="10">
        <f>G68</f>
        <v>1241378.02</v>
      </c>
      <c r="H98" s="10">
        <f t="shared" ref="H98" si="105">H68</f>
        <v>0</v>
      </c>
      <c r="I98" s="27">
        <f t="shared" si="103"/>
        <v>29968.92</v>
      </c>
      <c r="J98" s="27">
        <f t="shared" si="103"/>
        <v>328909.09999999998</v>
      </c>
      <c r="K98" s="27">
        <f t="shared" si="103"/>
        <v>228500</v>
      </c>
      <c r="L98" s="10">
        <f t="shared" si="103"/>
        <v>218000</v>
      </c>
      <c r="M98" s="10">
        <f t="shared" ref="M98:N98" si="106">M68</f>
        <v>218000</v>
      </c>
      <c r="N98" s="10">
        <f t="shared" si="106"/>
        <v>218000</v>
      </c>
      <c r="O98" s="3" t="s">
        <v>13</v>
      </c>
      <c r="P98" s="3" t="s">
        <v>13</v>
      </c>
      <c r="Q98" s="3" t="s">
        <v>13</v>
      </c>
      <c r="R98" s="3" t="s">
        <v>13</v>
      </c>
      <c r="S98" s="3" t="s">
        <v>13</v>
      </c>
      <c r="T98" s="3" t="s">
        <v>13</v>
      </c>
      <c r="U98" s="3" t="s">
        <v>13</v>
      </c>
      <c r="V98" s="3"/>
      <c r="W98" s="3" t="s">
        <v>13</v>
      </c>
      <c r="X98" s="3" t="s">
        <v>13</v>
      </c>
    </row>
    <row r="99" spans="1:24" ht="63.75">
      <c r="A99" s="49"/>
      <c r="B99" s="52"/>
      <c r="C99" s="55"/>
      <c r="D99" s="55"/>
      <c r="E99" s="58"/>
      <c r="F99" s="4" t="s">
        <v>20</v>
      </c>
      <c r="G99" s="10">
        <f>G69</f>
        <v>0</v>
      </c>
      <c r="H99" s="10">
        <f t="shared" ref="H99" si="107">H69</f>
        <v>0</v>
      </c>
      <c r="I99" s="27"/>
      <c r="J99" s="27"/>
      <c r="K99" s="27">
        <f>K69</f>
        <v>0</v>
      </c>
      <c r="L99" s="10">
        <f>L69</f>
        <v>0</v>
      </c>
      <c r="M99" s="10">
        <f t="shared" ref="M99:N99" si="108">M69</f>
        <v>0</v>
      </c>
      <c r="N99" s="10">
        <f t="shared" si="108"/>
        <v>0</v>
      </c>
      <c r="O99" s="3" t="s">
        <v>13</v>
      </c>
      <c r="P99" s="3" t="s">
        <v>13</v>
      </c>
      <c r="Q99" s="3" t="s">
        <v>13</v>
      </c>
      <c r="R99" s="3" t="s">
        <v>13</v>
      </c>
      <c r="S99" s="3" t="s">
        <v>13</v>
      </c>
      <c r="T99" s="3" t="s">
        <v>13</v>
      </c>
      <c r="U99" s="3" t="s">
        <v>13</v>
      </c>
      <c r="V99" s="3"/>
      <c r="W99" s="3" t="s">
        <v>13</v>
      </c>
      <c r="X99" s="3" t="s">
        <v>13</v>
      </c>
    </row>
    <row r="100" spans="1:24" ht="33" customHeight="1">
      <c r="A100" s="33" t="s">
        <v>53</v>
      </c>
      <c r="B100" s="34"/>
      <c r="C100" s="34"/>
      <c r="D100" s="34"/>
      <c r="E100" s="35"/>
      <c r="F100" s="4" t="s">
        <v>18</v>
      </c>
      <c r="G100" s="14">
        <f>G45+G62+G97</f>
        <v>4514999.0600000005</v>
      </c>
      <c r="H100" s="14">
        <f t="shared" ref="H100" si="109">H45+H62+H97</f>
        <v>0</v>
      </c>
      <c r="I100" s="28">
        <f t="shared" ref="I100:L102" si="110">I45+I62+I97</f>
        <v>570234.92000000004</v>
      </c>
      <c r="J100" s="28">
        <f t="shared" si="110"/>
        <v>852513.03</v>
      </c>
      <c r="K100" s="28">
        <f t="shared" si="110"/>
        <v>744861.11</v>
      </c>
      <c r="L100" s="14">
        <f t="shared" si="110"/>
        <v>768630</v>
      </c>
      <c r="M100" s="14">
        <f t="shared" ref="M100:N100" si="111">M45+M62+M97</f>
        <v>789380</v>
      </c>
      <c r="N100" s="14">
        <f t="shared" si="111"/>
        <v>789380</v>
      </c>
      <c r="O100" s="3" t="s">
        <v>13</v>
      </c>
      <c r="P100" s="3" t="s">
        <v>13</v>
      </c>
      <c r="Q100" s="3" t="s">
        <v>13</v>
      </c>
      <c r="R100" s="3" t="s">
        <v>13</v>
      </c>
      <c r="S100" s="3" t="s">
        <v>13</v>
      </c>
      <c r="T100" s="3" t="s">
        <v>13</v>
      </c>
      <c r="U100" s="3" t="s">
        <v>13</v>
      </c>
      <c r="V100" s="3"/>
      <c r="W100" s="3" t="s">
        <v>13</v>
      </c>
      <c r="X100" s="3" t="s">
        <v>13</v>
      </c>
    </row>
    <row r="101" spans="1:24" ht="108.75" customHeight="1">
      <c r="A101" s="36"/>
      <c r="B101" s="37"/>
      <c r="C101" s="37"/>
      <c r="D101" s="37"/>
      <c r="E101" s="38"/>
      <c r="F101" s="4" t="s">
        <v>19</v>
      </c>
      <c r="G101" s="10">
        <f>G46+G63+G98</f>
        <v>4514999.0600000005</v>
      </c>
      <c r="H101" s="10">
        <f t="shared" ref="H101" si="112">H46+H63+H98</f>
        <v>0</v>
      </c>
      <c r="I101" s="27">
        <f t="shared" si="110"/>
        <v>570234.92000000004</v>
      </c>
      <c r="J101" s="27">
        <f t="shared" si="110"/>
        <v>852513.03</v>
      </c>
      <c r="K101" s="27">
        <f t="shared" si="110"/>
        <v>744861.11</v>
      </c>
      <c r="L101" s="10">
        <f t="shared" si="110"/>
        <v>768630</v>
      </c>
      <c r="M101" s="10">
        <f t="shared" ref="M101:N101" si="113">M46+M63+M98</f>
        <v>789380</v>
      </c>
      <c r="N101" s="10">
        <f t="shared" si="113"/>
        <v>789380</v>
      </c>
      <c r="O101" s="3" t="s">
        <v>13</v>
      </c>
      <c r="P101" s="3" t="s">
        <v>13</v>
      </c>
      <c r="Q101" s="3" t="s">
        <v>13</v>
      </c>
      <c r="R101" s="3" t="s">
        <v>13</v>
      </c>
      <c r="S101" s="3" t="s">
        <v>13</v>
      </c>
      <c r="T101" s="3" t="s">
        <v>13</v>
      </c>
      <c r="U101" s="3" t="s">
        <v>13</v>
      </c>
      <c r="V101" s="3"/>
      <c r="W101" s="3" t="s">
        <v>13</v>
      </c>
      <c r="X101" s="3" t="s">
        <v>13</v>
      </c>
    </row>
    <row r="102" spans="1:24" ht="68.25" customHeight="1">
      <c r="A102" s="39"/>
      <c r="B102" s="40"/>
      <c r="C102" s="40"/>
      <c r="D102" s="40"/>
      <c r="E102" s="41"/>
      <c r="F102" s="4" t="s">
        <v>20</v>
      </c>
      <c r="G102" s="10">
        <f>G47+G64+G99</f>
        <v>0</v>
      </c>
      <c r="H102" s="10">
        <f t="shared" ref="H102" si="114">H47+H64+H99</f>
        <v>0</v>
      </c>
      <c r="I102" s="27">
        <f t="shared" si="110"/>
        <v>0</v>
      </c>
      <c r="J102" s="27">
        <f t="shared" si="110"/>
        <v>0</v>
      </c>
      <c r="K102" s="27">
        <f t="shared" si="110"/>
        <v>0</v>
      </c>
      <c r="L102" s="10">
        <f t="shared" si="110"/>
        <v>0</v>
      </c>
      <c r="M102" s="10">
        <f t="shared" ref="M102:N102" si="115">M47+M64+M99</f>
        <v>0</v>
      </c>
      <c r="N102" s="10">
        <f t="shared" si="115"/>
        <v>0</v>
      </c>
      <c r="O102" s="3" t="s">
        <v>13</v>
      </c>
      <c r="P102" s="3" t="s">
        <v>13</v>
      </c>
      <c r="Q102" s="3" t="s">
        <v>13</v>
      </c>
      <c r="R102" s="3" t="s">
        <v>13</v>
      </c>
      <c r="S102" s="3" t="s">
        <v>13</v>
      </c>
      <c r="T102" s="3" t="s">
        <v>13</v>
      </c>
      <c r="U102" s="3" t="s">
        <v>13</v>
      </c>
      <c r="V102" s="3"/>
      <c r="W102" s="3" t="s">
        <v>13</v>
      </c>
      <c r="X102" s="3" t="s">
        <v>13</v>
      </c>
    </row>
    <row r="103" spans="1:24">
      <c r="A103" s="6"/>
      <c r="B103" s="6"/>
      <c r="C103" s="23"/>
      <c r="D103" s="23"/>
      <c r="E103" s="6"/>
      <c r="F103" s="6"/>
      <c r="G103" s="6"/>
      <c r="H103" s="6"/>
      <c r="I103" s="6"/>
      <c r="J103" s="6"/>
      <c r="K103" s="6"/>
      <c r="L103" s="6"/>
      <c r="M103" s="6"/>
      <c r="N103" s="6"/>
      <c r="O103" s="6"/>
      <c r="P103" s="6"/>
      <c r="Q103" s="6"/>
      <c r="R103" s="6"/>
      <c r="S103" s="6"/>
      <c r="T103" s="6"/>
      <c r="U103" s="6"/>
      <c r="V103" s="6"/>
      <c r="W103" s="6"/>
    </row>
  </sheetData>
  <mergeCells count="162">
    <mergeCell ref="A91:A93"/>
    <mergeCell ref="B91:B93"/>
    <mergeCell ref="C91:C93"/>
    <mergeCell ref="D91:D93"/>
    <mergeCell ref="E91:E93"/>
    <mergeCell ref="A94:A96"/>
    <mergeCell ref="C94:C96"/>
    <mergeCell ref="D94:D96"/>
    <mergeCell ref="E94:E96"/>
    <mergeCell ref="B94:B96"/>
    <mergeCell ref="F10:F12"/>
    <mergeCell ref="G11:G12"/>
    <mergeCell ref="O10:O12"/>
    <mergeCell ref="A9:A12"/>
    <mergeCell ref="B9:B12"/>
    <mergeCell ref="C9:D9"/>
    <mergeCell ref="C10:C12"/>
    <mergeCell ref="D10:D12"/>
    <mergeCell ref="E9:E12"/>
    <mergeCell ref="H11:N11"/>
    <mergeCell ref="G10:N10"/>
    <mergeCell ref="F9:N9"/>
    <mergeCell ref="R11:X11"/>
    <mergeCell ref="O9:X9"/>
    <mergeCell ref="Q10:X10"/>
    <mergeCell ref="A15:B15"/>
    <mergeCell ref="A16:B16"/>
    <mergeCell ref="A17:B17"/>
    <mergeCell ref="B18:B20"/>
    <mergeCell ref="B21:B23"/>
    <mergeCell ref="B24:B26"/>
    <mergeCell ref="A18:A20"/>
    <mergeCell ref="A21:A23"/>
    <mergeCell ref="A24:A26"/>
    <mergeCell ref="C24:C26"/>
    <mergeCell ref="D24:D26"/>
    <mergeCell ref="E24:E26"/>
    <mergeCell ref="C18:C20"/>
    <mergeCell ref="D18:D20"/>
    <mergeCell ref="E18:E20"/>
    <mergeCell ref="C21:C23"/>
    <mergeCell ref="D21:D23"/>
    <mergeCell ref="E21:E23"/>
    <mergeCell ref="P10:P12"/>
    <mergeCell ref="Q11:Q12"/>
    <mergeCell ref="A14:B14"/>
    <mergeCell ref="A27:A29"/>
    <mergeCell ref="B27:B29"/>
    <mergeCell ref="C27:C29"/>
    <mergeCell ref="D27:D29"/>
    <mergeCell ref="E27:E29"/>
    <mergeCell ref="A30:A32"/>
    <mergeCell ref="B30:B32"/>
    <mergeCell ref="C30:C32"/>
    <mergeCell ref="D30:D32"/>
    <mergeCell ref="E30:E32"/>
    <mergeCell ref="A33:A35"/>
    <mergeCell ref="B33:B35"/>
    <mergeCell ref="C33:C35"/>
    <mergeCell ref="D33:D35"/>
    <mergeCell ref="E33:E35"/>
    <mergeCell ref="A36:A38"/>
    <mergeCell ref="B36:B38"/>
    <mergeCell ref="C36:C38"/>
    <mergeCell ref="D36:D38"/>
    <mergeCell ref="E36:E38"/>
    <mergeCell ref="A39:A41"/>
    <mergeCell ref="B39:B41"/>
    <mergeCell ref="C39:C41"/>
    <mergeCell ref="D39:D41"/>
    <mergeCell ref="E39:E41"/>
    <mergeCell ref="A42:A44"/>
    <mergeCell ref="B42:B44"/>
    <mergeCell ref="C42:C44"/>
    <mergeCell ref="D42:D44"/>
    <mergeCell ref="E42:E44"/>
    <mergeCell ref="A45:A47"/>
    <mergeCell ref="B45:B47"/>
    <mergeCell ref="C45:C47"/>
    <mergeCell ref="D45:D47"/>
    <mergeCell ref="E45:E47"/>
    <mergeCell ref="E50:E52"/>
    <mergeCell ref="A53:A55"/>
    <mergeCell ref="B53:B55"/>
    <mergeCell ref="C53:C55"/>
    <mergeCell ref="D53:D55"/>
    <mergeCell ref="E53:E55"/>
    <mergeCell ref="A48:B48"/>
    <mergeCell ref="A49:B49"/>
    <mergeCell ref="B50:B52"/>
    <mergeCell ref="A50:A52"/>
    <mergeCell ref="C50:C52"/>
    <mergeCell ref="D50:D52"/>
    <mergeCell ref="A56:A58"/>
    <mergeCell ref="B56:B58"/>
    <mergeCell ref="C56:C58"/>
    <mergeCell ref="D56:D58"/>
    <mergeCell ref="E56:E58"/>
    <mergeCell ref="A59:A61"/>
    <mergeCell ref="B59:B61"/>
    <mergeCell ref="C59:C61"/>
    <mergeCell ref="D59:D61"/>
    <mergeCell ref="E59:E61"/>
    <mergeCell ref="A66:B66"/>
    <mergeCell ref="A67:A69"/>
    <mergeCell ref="B67:B69"/>
    <mergeCell ref="C67:C69"/>
    <mergeCell ref="D67:D69"/>
    <mergeCell ref="E67:E69"/>
    <mergeCell ref="A62:A64"/>
    <mergeCell ref="B62:B64"/>
    <mergeCell ref="C62:C64"/>
    <mergeCell ref="D62:D64"/>
    <mergeCell ref="E62:E64"/>
    <mergeCell ref="A65:B65"/>
    <mergeCell ref="C79:C81"/>
    <mergeCell ref="D79:D81"/>
    <mergeCell ref="E79:E81"/>
    <mergeCell ref="A82:A84"/>
    <mergeCell ref="B82:B84"/>
    <mergeCell ref="C82:C84"/>
    <mergeCell ref="D82:D84"/>
    <mergeCell ref="E82:E84"/>
    <mergeCell ref="A70:A72"/>
    <mergeCell ref="B70:B72"/>
    <mergeCell ref="C70:C72"/>
    <mergeCell ref="E70:E72"/>
    <mergeCell ref="A73:A75"/>
    <mergeCell ref="B73:B75"/>
    <mergeCell ref="C73:C75"/>
    <mergeCell ref="D73:D75"/>
    <mergeCell ref="E73:E75"/>
    <mergeCell ref="A76:A78"/>
    <mergeCell ref="B76:B78"/>
    <mergeCell ref="C76:C78"/>
    <mergeCell ref="D76:D78"/>
    <mergeCell ref="E76:E78"/>
    <mergeCell ref="D70:D72"/>
    <mergeCell ref="A100:E102"/>
    <mergeCell ref="A1:W1"/>
    <mergeCell ref="A2:W2"/>
    <mergeCell ref="A3:W3"/>
    <mergeCell ref="A5:W5"/>
    <mergeCell ref="A6:W6"/>
    <mergeCell ref="A7:W7"/>
    <mergeCell ref="A97:A99"/>
    <mergeCell ref="B97:B99"/>
    <mergeCell ref="C97:C99"/>
    <mergeCell ref="D97:D99"/>
    <mergeCell ref="E97:E99"/>
    <mergeCell ref="A85:A87"/>
    <mergeCell ref="B85:B87"/>
    <mergeCell ref="C85:C87"/>
    <mergeCell ref="D85:D87"/>
    <mergeCell ref="E85:E87"/>
    <mergeCell ref="A88:A90"/>
    <mergeCell ref="B88:B90"/>
    <mergeCell ref="C88:C90"/>
    <mergeCell ref="D88:D90"/>
    <mergeCell ref="E88:E90"/>
    <mergeCell ref="A79:A81"/>
    <mergeCell ref="B79:B81"/>
  </mergeCells>
  <pageMargins left="0.70866141732283472" right="0" top="0.74803149606299213" bottom="0.74803149606299213" header="0.31496062992125984" footer="0.31496062992125984"/>
  <pageSetup paperSize="9" scale="7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2021-12-27T05:54:12Z</cp:lastPrinted>
  <dcterms:created xsi:type="dcterms:W3CDTF">2016-05-12T05:25:06Z</dcterms:created>
  <dcterms:modified xsi:type="dcterms:W3CDTF">2022-04-13T09:32:57Z</dcterms:modified>
</cp:coreProperties>
</file>