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3" i="1"/>
  <c r="G20" s="1"/>
  <c r="G24"/>
  <c r="G35"/>
  <c r="G32" s="1"/>
  <c r="G29" s="1"/>
  <c r="G36"/>
  <c r="G42"/>
  <c r="G44"/>
  <c r="G45"/>
  <c r="G59"/>
  <c r="G62"/>
  <c r="G56" s="1"/>
  <c r="G72"/>
  <c r="G87"/>
  <c r="G90"/>
  <c r="G91"/>
  <c r="G92"/>
  <c r="G88"/>
  <c r="G89"/>
  <c r="G85"/>
  <c r="G86"/>
  <c r="G78"/>
  <c r="G79"/>
  <c r="G80"/>
  <c r="G83"/>
  <c r="G76"/>
  <c r="G77"/>
  <c r="G75"/>
  <c r="L56"/>
  <c r="N104"/>
  <c r="N101"/>
  <c r="N90"/>
  <c r="N87" s="1"/>
  <c r="N89"/>
  <c r="N88"/>
  <c r="N84"/>
  <c r="N82"/>
  <c r="N70" s="1"/>
  <c r="N100" s="1"/>
  <c r="N81"/>
  <c r="N75"/>
  <c r="N73"/>
  <c r="N72"/>
  <c r="N61"/>
  <c r="N58"/>
  <c r="N56"/>
  <c r="N53" s="1"/>
  <c r="N65" s="1"/>
  <c r="N54"/>
  <c r="N44"/>
  <c r="N41" s="1"/>
  <c r="N42"/>
  <c r="N38"/>
  <c r="N35"/>
  <c r="N32" s="1"/>
  <c r="N29" s="1"/>
  <c r="N33"/>
  <c r="N31"/>
  <c r="N30"/>
  <c r="N26"/>
  <c r="N23"/>
  <c r="N21" s="1"/>
  <c r="N22"/>
  <c r="N20"/>
  <c r="N17" s="1"/>
  <c r="N19"/>
  <c r="L61"/>
  <c r="N69" l="1"/>
  <c r="N99" s="1"/>
  <c r="N55"/>
  <c r="N52" s="1"/>
  <c r="N64" s="1"/>
  <c r="N47"/>
  <c r="N102" s="1"/>
  <c r="N18"/>
  <c r="N48"/>
  <c r="N103" s="1"/>
  <c r="L23"/>
  <c r="L20" s="1"/>
  <c r="M23"/>
  <c r="O23"/>
  <c r="K23"/>
  <c r="K21" s="1"/>
  <c r="L26"/>
  <c r="L21" s="1"/>
  <c r="L18" s="1"/>
  <c r="M26"/>
  <c r="M21" s="1"/>
  <c r="M18" s="1"/>
  <c r="O26"/>
  <c r="K44"/>
  <c r="K58"/>
  <c r="G27"/>
  <c r="K26"/>
  <c r="G60"/>
  <c r="G46"/>
  <c r="G37"/>
  <c r="G25"/>
  <c r="G22" s="1"/>
  <c r="O101"/>
  <c r="O104" s="1"/>
  <c r="O73"/>
  <c r="O89"/>
  <c r="O88"/>
  <c r="O90"/>
  <c r="O87" s="1"/>
  <c r="O82"/>
  <c r="O84"/>
  <c r="O81" s="1"/>
  <c r="O75"/>
  <c r="O72" s="1"/>
  <c r="O54"/>
  <c r="O56"/>
  <c r="O53" s="1"/>
  <c r="O65" s="1"/>
  <c r="G63"/>
  <c r="O61"/>
  <c r="O58"/>
  <c r="O31"/>
  <c r="O42"/>
  <c r="O44"/>
  <c r="O41" s="1"/>
  <c r="O38"/>
  <c r="M38"/>
  <c r="L38"/>
  <c r="K38"/>
  <c r="O22"/>
  <c r="O19" s="1"/>
  <c r="O33"/>
  <c r="O30" s="1"/>
  <c r="O35"/>
  <c r="I82"/>
  <c r="H21"/>
  <c r="H18" s="1"/>
  <c r="H22"/>
  <c r="H19" s="1"/>
  <c r="H20"/>
  <c r="H17" s="1"/>
  <c r="H33"/>
  <c r="H30" s="1"/>
  <c r="H34"/>
  <c r="H31" s="1"/>
  <c r="H38"/>
  <c r="H32" s="1"/>
  <c r="H29" s="1"/>
  <c r="H42"/>
  <c r="H43"/>
  <c r="H44"/>
  <c r="H41" s="1"/>
  <c r="H56"/>
  <c r="H53" s="1"/>
  <c r="H65" s="1"/>
  <c r="H57"/>
  <c r="H54" s="1"/>
  <c r="H66" s="1"/>
  <c r="H58"/>
  <c r="H61"/>
  <c r="H73"/>
  <c r="H74"/>
  <c r="H75"/>
  <c r="H78"/>
  <c r="H82"/>
  <c r="H83"/>
  <c r="H84"/>
  <c r="H81" s="1"/>
  <c r="H88"/>
  <c r="H89"/>
  <c r="H90"/>
  <c r="H87" s="1"/>
  <c r="J84"/>
  <c r="I94"/>
  <c r="I93" s="1"/>
  <c r="G98"/>
  <c r="G97"/>
  <c r="I96"/>
  <c r="G95"/>
  <c r="I75"/>
  <c r="M33"/>
  <c r="M30" s="1"/>
  <c r="L33"/>
  <c r="L30" s="1"/>
  <c r="M35"/>
  <c r="L35"/>
  <c r="M42"/>
  <c r="L42"/>
  <c r="M44"/>
  <c r="M41" s="1"/>
  <c r="L44"/>
  <c r="L41" s="1"/>
  <c r="M57"/>
  <c r="M54" s="1"/>
  <c r="M66" s="1"/>
  <c r="L57"/>
  <c r="L54" s="1"/>
  <c r="L66" s="1"/>
  <c r="M56"/>
  <c r="M53" s="1"/>
  <c r="M65" s="1"/>
  <c r="L53"/>
  <c r="L65" s="1"/>
  <c r="M58"/>
  <c r="G58" s="1"/>
  <c r="L58"/>
  <c r="M61"/>
  <c r="G61" s="1"/>
  <c r="M73"/>
  <c r="L73"/>
  <c r="M74"/>
  <c r="L74"/>
  <c r="M75"/>
  <c r="L75"/>
  <c r="M78"/>
  <c r="L78"/>
  <c r="M83"/>
  <c r="L83"/>
  <c r="M82"/>
  <c r="G82" s="1"/>
  <c r="L82"/>
  <c r="M84"/>
  <c r="L84"/>
  <c r="L81" s="1"/>
  <c r="M89"/>
  <c r="L89"/>
  <c r="M88"/>
  <c r="L88"/>
  <c r="M90"/>
  <c r="M87" s="1"/>
  <c r="L90"/>
  <c r="J66"/>
  <c r="I66"/>
  <c r="M34"/>
  <c r="M31" s="1"/>
  <c r="L34"/>
  <c r="L31" s="1"/>
  <c r="K34"/>
  <c r="J34"/>
  <c r="I34"/>
  <c r="K33"/>
  <c r="K30" s="1"/>
  <c r="J33"/>
  <c r="I33"/>
  <c r="G40"/>
  <c r="G34" s="1"/>
  <c r="G39"/>
  <c r="M22"/>
  <c r="M19" s="1"/>
  <c r="L22"/>
  <c r="L19" s="1"/>
  <c r="K22"/>
  <c r="J22"/>
  <c r="I22"/>
  <c r="J21"/>
  <c r="I21"/>
  <c r="J88"/>
  <c r="M81" l="1"/>
  <c r="G81" s="1"/>
  <c r="G69" s="1"/>
  <c r="G84"/>
  <c r="G53"/>
  <c r="H48"/>
  <c r="O32"/>
  <c r="O29" s="1"/>
  <c r="O70"/>
  <c r="O100" s="1"/>
  <c r="L55"/>
  <c r="L52" s="1"/>
  <c r="L64" s="1"/>
  <c r="G21"/>
  <c r="G26"/>
  <c r="M20"/>
  <c r="M17" s="1"/>
  <c r="O21"/>
  <c r="O18" s="1"/>
  <c r="O20"/>
  <c r="O17" s="1"/>
  <c r="L17"/>
  <c r="K18"/>
  <c r="K20"/>
  <c r="K17" s="1"/>
  <c r="O55"/>
  <c r="O52" s="1"/>
  <c r="O64" s="1"/>
  <c r="O69"/>
  <c r="O99" s="1"/>
  <c r="O48"/>
  <c r="O103" s="1"/>
  <c r="H70"/>
  <c r="H100" s="1"/>
  <c r="H103" s="1"/>
  <c r="H72"/>
  <c r="H69" s="1"/>
  <c r="H99" s="1"/>
  <c r="H49"/>
  <c r="H71"/>
  <c r="H101" s="1"/>
  <c r="H55"/>
  <c r="H52" s="1"/>
  <c r="H64" s="1"/>
  <c r="H47"/>
  <c r="M71"/>
  <c r="M101" s="1"/>
  <c r="L71"/>
  <c r="L101" s="1"/>
  <c r="L104" s="1"/>
  <c r="M72"/>
  <c r="L72"/>
  <c r="G94"/>
  <c r="G93" s="1"/>
  <c r="G96"/>
  <c r="M70"/>
  <c r="M100" s="1"/>
  <c r="L87"/>
  <c r="L70"/>
  <c r="L100" s="1"/>
  <c r="M55"/>
  <c r="M52" s="1"/>
  <c r="M64" s="1"/>
  <c r="M32"/>
  <c r="M29" s="1"/>
  <c r="L32"/>
  <c r="L29" s="1"/>
  <c r="G33"/>
  <c r="G48" s="1"/>
  <c r="M48"/>
  <c r="L48"/>
  <c r="M104"/>
  <c r="J38"/>
  <c r="I38"/>
  <c r="J104"/>
  <c r="I104"/>
  <c r="I88"/>
  <c r="J90"/>
  <c r="J87" s="1"/>
  <c r="I90"/>
  <c r="J82"/>
  <c r="J81"/>
  <c r="I84"/>
  <c r="I81" s="1"/>
  <c r="J73"/>
  <c r="I73"/>
  <c r="J75"/>
  <c r="I72"/>
  <c r="K56"/>
  <c r="K53" s="1"/>
  <c r="J56"/>
  <c r="J53" s="1"/>
  <c r="J65" s="1"/>
  <c r="I56"/>
  <c r="I53" s="1"/>
  <c r="I65" s="1"/>
  <c r="J61"/>
  <c r="I61"/>
  <c r="J58"/>
  <c r="I58"/>
  <c r="J18"/>
  <c r="J30"/>
  <c r="I30"/>
  <c r="J42"/>
  <c r="I42"/>
  <c r="J44"/>
  <c r="J41" s="1"/>
  <c r="I44"/>
  <c r="J35"/>
  <c r="I35"/>
  <c r="J23"/>
  <c r="I23"/>
  <c r="K74"/>
  <c r="K73"/>
  <c r="K78"/>
  <c r="K90"/>
  <c r="K87" s="1"/>
  <c r="K84"/>
  <c r="K81" s="1"/>
  <c r="K75"/>
  <c r="K61"/>
  <c r="K41"/>
  <c r="G43"/>
  <c r="K35"/>
  <c r="K89"/>
  <c r="K88"/>
  <c r="K83"/>
  <c r="K82"/>
  <c r="K57"/>
  <c r="K54" s="1"/>
  <c r="K66" s="1"/>
  <c r="K43"/>
  <c r="K42"/>
  <c r="K48" s="1"/>
  <c r="K31"/>
  <c r="K19"/>
  <c r="M69" l="1"/>
  <c r="M99" s="1"/>
  <c r="G55"/>
  <c r="G52" s="1"/>
  <c r="G64" s="1"/>
  <c r="O47"/>
  <c r="O102" s="1"/>
  <c r="G41"/>
  <c r="G47" s="1"/>
  <c r="I87"/>
  <c r="I20"/>
  <c r="I17" s="1"/>
  <c r="G17"/>
  <c r="J72"/>
  <c r="H104"/>
  <c r="M47"/>
  <c r="M102" s="1"/>
  <c r="H102"/>
  <c r="K32"/>
  <c r="K29" s="1"/>
  <c r="L47"/>
  <c r="J32"/>
  <c r="J29" s="1"/>
  <c r="L69"/>
  <c r="L99" s="1"/>
  <c r="I70"/>
  <c r="I100" s="1"/>
  <c r="I32"/>
  <c r="I29" s="1"/>
  <c r="M103"/>
  <c r="L103"/>
  <c r="I41"/>
  <c r="J20"/>
  <c r="J17" s="1"/>
  <c r="G38"/>
  <c r="G57"/>
  <c r="G54" s="1"/>
  <c r="G66" s="1"/>
  <c r="K72"/>
  <c r="K69" s="1"/>
  <c r="K99" s="1"/>
  <c r="K49"/>
  <c r="K55"/>
  <c r="K52" s="1"/>
  <c r="K64" s="1"/>
  <c r="J55"/>
  <c r="J52" s="1"/>
  <c r="J64" s="1"/>
  <c r="I55"/>
  <c r="I52" s="1"/>
  <c r="I64" s="1"/>
  <c r="I48"/>
  <c r="J48"/>
  <c r="I18"/>
  <c r="J69"/>
  <c r="J99" s="1"/>
  <c r="J70"/>
  <c r="J100" s="1"/>
  <c r="K65"/>
  <c r="G73"/>
  <c r="G74"/>
  <c r="G71" s="1"/>
  <c r="G101" s="1"/>
  <c r="K71"/>
  <c r="K101" s="1"/>
  <c r="G19"/>
  <c r="K70"/>
  <c r="K100" s="1"/>
  <c r="G65"/>
  <c r="G31"/>
  <c r="G30"/>
  <c r="G103" l="1"/>
  <c r="I69"/>
  <c r="I99" s="1"/>
  <c r="L102"/>
  <c r="J47"/>
  <c r="J102" s="1"/>
  <c r="G70"/>
  <c r="G100" s="1"/>
  <c r="K104"/>
  <c r="I103"/>
  <c r="K47"/>
  <c r="K102" s="1"/>
  <c r="J103"/>
  <c r="I47"/>
  <c r="K103"/>
  <c r="G49"/>
  <c r="G104" s="1"/>
  <c r="G18"/>
  <c r="G99" l="1"/>
  <c r="G102" s="1"/>
  <c r="I102"/>
</calcChain>
</file>

<file path=xl/sharedStrings.xml><?xml version="1.0" encoding="utf-8"?>
<sst xmlns="http://schemas.openxmlformats.org/spreadsheetml/2006/main" count="543" uniqueCount="75">
  <si>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</si>
  <si>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</si>
  <si>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</si>
  <si>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</si>
  <si>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</si>
  <si>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</si>
  <si>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</si>
  <si>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</si>
  <si>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</si>
  <si>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</si>
  <si>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</si>
  <si>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</si>
  <si>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</si>
  <si>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</si>
  <si>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</si>
  <si>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</si>
  <si>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</si>
  <si>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</si>
  <si>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</si>
  <si>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</si>
  <si>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</si>
  <si>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</si>
  <si>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</si>
  <si>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</si>
  <si>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</si>
  <si>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</si>
  <si>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</si>
  <si>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</si>
  <si>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</si>
  <si>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</si>
  <si>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</si>
  <si>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</si>
  <si>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</si>
  <si>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</si>
  <si>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</si>
  <si>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</si>
  <si>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</si>
  <si>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</si>
  <si>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</si>
  <si>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</si>
  <si>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</si>
  <si>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</si>
  <si>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</si>
  <si>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</si>
  <si>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</si>
  <si>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</si>
  <si>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</si>
  <si>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</si>
  <si>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</si>
  <si>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</si>
  <si>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</si>
  <si>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</si>
  <si>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</si>
  <si>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</si>
  <si>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</si>
  <si>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</si>
  <si>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</si>
  <si>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</si>
  <si>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</si>
  <si>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</si>
  <si>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</si>
  <si>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</si>
  <si>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</si>
  <si>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</si>
  <si>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</si>
  <si>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ВСЕГО ПО МУНИЦИПАЛЬНОЙ ПРОГРАММЕ "Развитие социально-культурных мероприятий Полтавского городского поселения ":</t>
  </si>
  <si>
    <t>"Развитие социально-культурных мероприятий Полтавского городского поселения"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</si>
  <si>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</si>
  <si>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</si>
  <si>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</si>
  <si>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</si>
  <si>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</si>
  <si>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</si>
  <si>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>Приложение № 1</t>
  </si>
  <si>
    <t>к постановлению от 28.06.2024 № 48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</si>
</sst>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14" fillId="2" borderId="0" xfId="0" applyFont="1" applyFill="1"/>
    <xf numFmtId="0" fontId="13" fillId="2" borderId="1" xfId="0" applyFont="1" applyFill="1" applyBorder="1" applyAlignment="1">
      <alignment horizontal="center" vertical="top" wrapText="1" shrinkToFit="1"/>
    </xf>
    <xf numFmtId="2" fontId="12" fillId="2" borderId="1" xfId="0" applyNumberFormat="1" applyFont="1" applyFill="1" applyBorder="1"/>
    <xf numFmtId="0" fontId="13" fillId="2" borderId="0" xfId="0" applyFont="1" applyFill="1" applyBorder="1"/>
    <xf numFmtId="0" fontId="15" fillId="2" borderId="0" xfId="0" applyFont="1" applyFill="1"/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5"/>
  <sheetViews>
    <sheetView tabSelected="1" zoomScaleNormal="100" workbookViewId="0">
      <selection activeCell="I13" sqref="I13"/>
    </sheetView>
  </sheetViews>
  <sheetFormatPr defaultRowHeight="15"/>
  <cols>
    <col min="1" max="1" width="4" customWidth="1"/>
    <col min="2" max="2" width="25.28515625" customWidth="1"/>
    <col min="3" max="4" width="4.28515625" style="15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1" width="10.85546875" style="24" customWidth="1"/>
    <col min="12" max="12" width="10.85546875" style="32" customWidth="1"/>
    <col min="13" max="15" width="10.7109375" style="24" customWidth="1"/>
    <col min="16" max="16" width="14.42578125" customWidth="1"/>
    <col min="17" max="17" width="4.7109375" customWidth="1"/>
    <col min="18" max="18" width="5.42578125" customWidth="1"/>
    <col min="19" max="19" width="0.28515625" hidden="1" customWidth="1"/>
    <col min="20" max="23" width="4.42578125" customWidth="1"/>
    <col min="24" max="24" width="4.28515625" customWidth="1"/>
    <col min="25" max="26" width="4.5703125" customWidth="1"/>
  </cols>
  <sheetData>
    <row r="1" spans="1:26" ht="15.75">
      <c r="A1" s="33" t="s">
        <v>73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5.75">
      <c r="A2" s="33" t="s">
        <v>74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7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</row>
    <row r="4" spans="1:26" ht="15.75">
      <c r="A4" s="99" t="s">
        <v>36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</row>
    <row r="5" spans="1:26" ht="15.75">
      <c r="A5" s="99" t="s">
        <v>37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</row>
    <row r="6" spans="1:26" ht="15.75">
      <c r="A6" s="100" t="s">
        <v>66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</row>
    <row r="7" spans="1:26" ht="15.75">
      <c r="A7" s="6"/>
      <c r="B7" s="6"/>
      <c r="C7" s="13"/>
      <c r="D7" s="13"/>
      <c r="E7" s="6"/>
      <c r="F7" s="6"/>
      <c r="G7" s="6"/>
      <c r="H7" s="6"/>
      <c r="I7" s="6"/>
      <c r="J7" s="6"/>
      <c r="K7" s="6"/>
      <c r="L7" s="2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6" ht="31.5" customHeight="1">
      <c r="A8" s="65" t="s">
        <v>0</v>
      </c>
      <c r="B8" s="65" t="s">
        <v>1</v>
      </c>
      <c r="C8" s="66" t="s">
        <v>2</v>
      </c>
      <c r="D8" s="67"/>
      <c r="E8" s="69" t="s">
        <v>51</v>
      </c>
      <c r="F8" s="75" t="s">
        <v>5</v>
      </c>
      <c r="G8" s="76"/>
      <c r="H8" s="76"/>
      <c r="I8" s="76"/>
      <c r="J8" s="76"/>
      <c r="K8" s="76"/>
      <c r="L8" s="76"/>
      <c r="M8" s="76"/>
      <c r="N8" s="76"/>
      <c r="O8" s="77"/>
      <c r="P8" s="75" t="s">
        <v>11</v>
      </c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1:26" ht="15" customHeight="1">
      <c r="A9" s="65"/>
      <c r="B9" s="65"/>
      <c r="C9" s="68" t="s">
        <v>3</v>
      </c>
      <c r="D9" s="68" t="s">
        <v>4</v>
      </c>
      <c r="E9" s="70"/>
      <c r="F9" s="58" t="s">
        <v>6</v>
      </c>
      <c r="G9" s="75" t="s">
        <v>8</v>
      </c>
      <c r="H9" s="76"/>
      <c r="I9" s="76"/>
      <c r="J9" s="76"/>
      <c r="K9" s="76"/>
      <c r="L9" s="76"/>
      <c r="M9" s="76"/>
      <c r="N9" s="76"/>
      <c r="O9" s="77"/>
      <c r="P9" s="65" t="s">
        <v>9</v>
      </c>
      <c r="Q9" s="58" t="s">
        <v>10</v>
      </c>
      <c r="R9" s="75" t="s">
        <v>12</v>
      </c>
      <c r="S9" s="76"/>
      <c r="T9" s="76"/>
      <c r="U9" s="76"/>
      <c r="V9" s="76"/>
      <c r="W9" s="76"/>
      <c r="X9" s="76"/>
      <c r="Y9" s="76"/>
      <c r="Z9" s="77"/>
    </row>
    <row r="10" spans="1:26" ht="39.75" customHeight="1">
      <c r="A10" s="65"/>
      <c r="B10" s="65"/>
      <c r="C10" s="68"/>
      <c r="D10" s="68"/>
      <c r="E10" s="70"/>
      <c r="F10" s="59"/>
      <c r="G10" s="65" t="s">
        <v>7</v>
      </c>
      <c r="H10" s="72" t="s">
        <v>67</v>
      </c>
      <c r="I10" s="73"/>
      <c r="J10" s="73"/>
      <c r="K10" s="73"/>
      <c r="L10" s="73"/>
      <c r="M10" s="73"/>
      <c r="N10" s="73"/>
      <c r="O10" s="74"/>
      <c r="P10" s="65"/>
      <c r="Q10" s="59"/>
      <c r="R10" s="65" t="s">
        <v>7</v>
      </c>
      <c r="S10" s="75" t="s">
        <v>67</v>
      </c>
      <c r="T10" s="76"/>
      <c r="U10" s="76"/>
      <c r="V10" s="76"/>
      <c r="W10" s="76"/>
      <c r="X10" s="76"/>
      <c r="Y10" s="76"/>
      <c r="Z10" s="77"/>
    </row>
    <row r="11" spans="1:26" ht="68.25" customHeight="1">
      <c r="A11" s="65"/>
      <c r="B11" s="65"/>
      <c r="C11" s="68"/>
      <c r="D11" s="68"/>
      <c r="E11" s="71"/>
      <c r="F11" s="60"/>
      <c r="G11" s="65"/>
      <c r="H11" s="4">
        <v>2019</v>
      </c>
      <c r="I11" s="4">
        <v>2020</v>
      </c>
      <c r="J11" s="4">
        <v>2021</v>
      </c>
      <c r="K11" s="20">
        <v>2022</v>
      </c>
      <c r="L11" s="29">
        <v>2023</v>
      </c>
      <c r="M11" s="4">
        <v>2024</v>
      </c>
      <c r="N11" s="4">
        <v>2025</v>
      </c>
      <c r="O11" s="4">
        <v>2026</v>
      </c>
      <c r="P11" s="65"/>
      <c r="Q11" s="60"/>
      <c r="R11" s="65"/>
      <c r="S11" s="9">
        <v>2019</v>
      </c>
      <c r="T11" s="16">
        <v>2020</v>
      </c>
      <c r="U11" s="16">
        <v>2021</v>
      </c>
      <c r="V11" s="16">
        <v>2022</v>
      </c>
      <c r="W11" s="16">
        <v>2023</v>
      </c>
      <c r="X11" s="16">
        <v>2024</v>
      </c>
      <c r="Y11" s="16">
        <v>2025</v>
      </c>
      <c r="Z11" s="16">
        <v>2026</v>
      </c>
    </row>
    <row r="12" spans="1:26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8</v>
      </c>
      <c r="J12" s="1">
        <v>9</v>
      </c>
      <c r="K12" s="1">
        <v>10</v>
      </c>
      <c r="L12" s="26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">
        <v>18</v>
      </c>
      <c r="T12" s="1">
        <v>18</v>
      </c>
      <c r="U12" s="1">
        <v>19</v>
      </c>
      <c r="V12" s="1">
        <v>20</v>
      </c>
      <c r="W12" s="1">
        <v>21</v>
      </c>
      <c r="X12" s="1">
        <v>22</v>
      </c>
      <c r="Y12" s="1">
        <v>23</v>
      </c>
      <c r="Z12" s="1">
        <v>24</v>
      </c>
    </row>
    <row r="13" spans="1:26" ht="69.75" customHeight="1">
      <c r="A13" s="78" t="s">
        <v>52</v>
      </c>
      <c r="B13" s="79"/>
      <c r="C13" s="12">
        <v>2020</v>
      </c>
      <c r="D13" s="12">
        <v>2026</v>
      </c>
      <c r="E13" s="1" t="s">
        <v>13</v>
      </c>
      <c r="F13" s="1" t="s">
        <v>13</v>
      </c>
      <c r="G13" s="1" t="s">
        <v>13</v>
      </c>
      <c r="H13" s="1" t="s">
        <v>13</v>
      </c>
      <c r="I13" s="21" t="s">
        <v>13</v>
      </c>
      <c r="J13" s="21" t="s">
        <v>13</v>
      </c>
      <c r="K13" s="21" t="s">
        <v>13</v>
      </c>
      <c r="L13" s="26" t="s">
        <v>13</v>
      </c>
      <c r="M13" s="21" t="s">
        <v>13</v>
      </c>
      <c r="N13" s="21" t="s">
        <v>13</v>
      </c>
      <c r="O13" s="21" t="s">
        <v>13</v>
      </c>
      <c r="P13" s="1" t="s">
        <v>13</v>
      </c>
      <c r="Q13" s="1" t="s">
        <v>13</v>
      </c>
      <c r="R13" s="1" t="s">
        <v>13</v>
      </c>
      <c r="S13" s="1" t="s">
        <v>13</v>
      </c>
      <c r="T13" s="1" t="s">
        <v>13</v>
      </c>
      <c r="U13" s="1" t="s">
        <v>13</v>
      </c>
      <c r="V13" s="1" t="s">
        <v>13</v>
      </c>
      <c r="W13" s="1" t="s">
        <v>13</v>
      </c>
      <c r="X13" s="1" t="s">
        <v>13</v>
      </c>
      <c r="Y13" s="1" t="s">
        <v>13</v>
      </c>
      <c r="Z13" s="1" t="s">
        <v>13</v>
      </c>
    </row>
    <row r="14" spans="1:26" ht="233.25" customHeight="1">
      <c r="A14" s="78" t="s">
        <v>68</v>
      </c>
      <c r="B14" s="79"/>
      <c r="C14" s="12">
        <v>2020</v>
      </c>
      <c r="D14" s="12">
        <v>2026</v>
      </c>
      <c r="E14" s="1" t="s">
        <v>13</v>
      </c>
      <c r="F14" s="1" t="s">
        <v>13</v>
      </c>
      <c r="G14" s="1" t="s">
        <v>13</v>
      </c>
      <c r="H14" s="1" t="s">
        <v>13</v>
      </c>
      <c r="I14" s="21" t="s">
        <v>13</v>
      </c>
      <c r="J14" s="21" t="s">
        <v>13</v>
      </c>
      <c r="K14" s="21" t="s">
        <v>13</v>
      </c>
      <c r="L14" s="26" t="s">
        <v>13</v>
      </c>
      <c r="M14" s="21" t="s">
        <v>13</v>
      </c>
      <c r="N14" s="21" t="s">
        <v>13</v>
      </c>
      <c r="O14" s="21" t="s">
        <v>13</v>
      </c>
      <c r="P14" s="1" t="s">
        <v>13</v>
      </c>
      <c r="Q14" s="1" t="s">
        <v>13</v>
      </c>
      <c r="R14" s="1" t="s">
        <v>13</v>
      </c>
      <c r="S14" s="1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 t="s">
        <v>13</v>
      </c>
      <c r="Y14" s="1" t="s">
        <v>13</v>
      </c>
      <c r="Z14" s="1" t="s">
        <v>13</v>
      </c>
    </row>
    <row r="15" spans="1:26" ht="63.75" customHeight="1">
      <c r="A15" s="80" t="s">
        <v>47</v>
      </c>
      <c r="B15" s="81"/>
      <c r="C15" s="12">
        <v>2020</v>
      </c>
      <c r="D15" s="12">
        <v>2026</v>
      </c>
      <c r="E15" s="1" t="s">
        <v>13</v>
      </c>
      <c r="F15" s="1" t="s">
        <v>13</v>
      </c>
      <c r="G15" s="1" t="s">
        <v>13</v>
      </c>
      <c r="H15" s="1" t="s">
        <v>13</v>
      </c>
      <c r="I15" s="21" t="s">
        <v>13</v>
      </c>
      <c r="J15" s="21" t="s">
        <v>13</v>
      </c>
      <c r="K15" s="21" t="s">
        <v>13</v>
      </c>
      <c r="L15" s="26" t="s">
        <v>13</v>
      </c>
      <c r="M15" s="21" t="s">
        <v>13</v>
      </c>
      <c r="N15" s="21" t="s">
        <v>13</v>
      </c>
      <c r="O15" s="21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</row>
    <row r="16" spans="1:26" ht="132" customHeight="1">
      <c r="A16" s="78" t="s">
        <v>14</v>
      </c>
      <c r="B16" s="79"/>
      <c r="C16" s="12">
        <v>2020</v>
      </c>
      <c r="D16" s="12">
        <v>2026</v>
      </c>
      <c r="E16" s="1" t="s">
        <v>13</v>
      </c>
      <c r="F16" s="1" t="s">
        <v>13</v>
      </c>
      <c r="G16" s="1" t="s">
        <v>13</v>
      </c>
      <c r="H16" s="1" t="s">
        <v>13</v>
      </c>
      <c r="I16" s="21" t="s">
        <v>13</v>
      </c>
      <c r="J16" s="21" t="s">
        <v>13</v>
      </c>
      <c r="K16" s="21" t="s">
        <v>13</v>
      </c>
      <c r="L16" s="26" t="s">
        <v>13</v>
      </c>
      <c r="M16" s="21" t="s">
        <v>13</v>
      </c>
      <c r="N16" s="21" t="s">
        <v>13</v>
      </c>
      <c r="O16" s="21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</row>
    <row r="17" spans="1:26" ht="32.25" customHeight="1">
      <c r="A17" s="34"/>
      <c r="B17" s="52" t="s">
        <v>15</v>
      </c>
      <c r="C17" s="55">
        <v>2020</v>
      </c>
      <c r="D17" s="55">
        <v>2026</v>
      </c>
      <c r="E17" s="58" t="s">
        <v>16</v>
      </c>
      <c r="F17" s="3" t="s">
        <v>17</v>
      </c>
      <c r="G17" s="17">
        <f>G20</f>
        <v>102250</v>
      </c>
      <c r="H17" s="7">
        <f t="shared" ref="H17" si="0">H20</f>
        <v>0</v>
      </c>
      <c r="I17" s="17">
        <f t="shared" ref="I17:L18" si="1">I20</f>
        <v>1500</v>
      </c>
      <c r="J17" s="17">
        <f t="shared" si="1"/>
        <v>11500</v>
      </c>
      <c r="K17" s="17">
        <f>K20</f>
        <v>26250</v>
      </c>
      <c r="L17" s="27">
        <f t="shared" si="1"/>
        <v>0</v>
      </c>
      <c r="M17" s="7">
        <f t="shared" ref="M17:O17" si="2">M20</f>
        <v>20000</v>
      </c>
      <c r="N17" s="7">
        <f t="shared" ref="N17" si="3">N20</f>
        <v>21000</v>
      </c>
      <c r="O17" s="7">
        <f t="shared" si="2"/>
        <v>22000</v>
      </c>
      <c r="P17" s="34" t="s">
        <v>13</v>
      </c>
      <c r="Q17" s="34" t="s">
        <v>13</v>
      </c>
      <c r="R17" s="34" t="s">
        <v>13</v>
      </c>
      <c r="S17" s="34" t="s">
        <v>13</v>
      </c>
      <c r="T17" s="34" t="s">
        <v>13</v>
      </c>
      <c r="U17" s="34" t="s">
        <v>13</v>
      </c>
      <c r="V17" s="34" t="s">
        <v>13</v>
      </c>
      <c r="W17" s="34" t="s">
        <v>13</v>
      </c>
      <c r="X17" s="34" t="s">
        <v>13</v>
      </c>
      <c r="Y17" s="34" t="s">
        <v>13</v>
      </c>
      <c r="Z17" s="34" t="s">
        <v>13</v>
      </c>
    </row>
    <row r="18" spans="1:26" ht="69.75" customHeight="1">
      <c r="A18" s="35"/>
      <c r="B18" s="53"/>
      <c r="C18" s="56"/>
      <c r="D18" s="56"/>
      <c r="E18" s="59"/>
      <c r="F18" s="3" t="s">
        <v>18</v>
      </c>
      <c r="G18" s="7">
        <f t="shared" ref="G18:G22" si="4">G21</f>
        <v>102250</v>
      </c>
      <c r="H18" s="7">
        <f t="shared" ref="H18" si="5">H21</f>
        <v>0</v>
      </c>
      <c r="I18" s="17">
        <f t="shared" si="1"/>
        <v>1500</v>
      </c>
      <c r="J18" s="17">
        <f t="shared" si="1"/>
        <v>11500</v>
      </c>
      <c r="K18" s="17">
        <f>K21</f>
        <v>26250</v>
      </c>
      <c r="L18" s="27">
        <f t="shared" ref="L18:O18" si="6">L21</f>
        <v>0</v>
      </c>
      <c r="M18" s="17">
        <f t="shared" si="6"/>
        <v>20000</v>
      </c>
      <c r="N18" s="17">
        <f t="shared" ref="N18" si="7">N21</f>
        <v>21000</v>
      </c>
      <c r="O18" s="17">
        <f t="shared" si="6"/>
        <v>22000</v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67.5" customHeight="1">
      <c r="A19" s="36"/>
      <c r="B19" s="54"/>
      <c r="C19" s="57"/>
      <c r="D19" s="57"/>
      <c r="E19" s="60"/>
      <c r="F19" s="3" t="s">
        <v>19</v>
      </c>
      <c r="G19" s="7">
        <f t="shared" si="4"/>
        <v>0</v>
      </c>
      <c r="H19" s="7">
        <f t="shared" ref="H19" si="8">H22</f>
        <v>0</v>
      </c>
      <c r="I19" s="17"/>
      <c r="J19" s="17"/>
      <c r="K19" s="17">
        <f t="shared" ref="K19:L22" si="9">K22</f>
        <v>0</v>
      </c>
      <c r="L19" s="27">
        <f t="shared" si="9"/>
        <v>0</v>
      </c>
      <c r="M19" s="7">
        <f t="shared" ref="M19:O19" si="10">M22</f>
        <v>0</v>
      </c>
      <c r="N19" s="7">
        <f t="shared" ref="N19" si="11">N22</f>
        <v>0</v>
      </c>
      <c r="O19" s="7">
        <f t="shared" si="10"/>
        <v>0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25.5">
      <c r="A20" s="34"/>
      <c r="B20" s="52" t="s">
        <v>69</v>
      </c>
      <c r="C20" s="55">
        <v>2020</v>
      </c>
      <c r="D20" s="55">
        <v>2026</v>
      </c>
      <c r="E20" s="58" t="s">
        <v>16</v>
      </c>
      <c r="F20" s="3" t="s">
        <v>17</v>
      </c>
      <c r="G20" s="7">
        <f>G23+G26</f>
        <v>102250</v>
      </c>
      <c r="H20" s="7">
        <f>H23</f>
        <v>0</v>
      </c>
      <c r="I20" s="17">
        <f t="shared" ref="I20:J20" si="12">I23</f>
        <v>1500</v>
      </c>
      <c r="J20" s="17">
        <f t="shared" si="12"/>
        <v>11500</v>
      </c>
      <c r="K20" s="17">
        <f>K23+K26</f>
        <v>26250</v>
      </c>
      <c r="L20" s="27">
        <f t="shared" ref="L20:O20" si="13">L23+L26</f>
        <v>0</v>
      </c>
      <c r="M20" s="17">
        <f t="shared" si="13"/>
        <v>20000</v>
      </c>
      <c r="N20" s="17">
        <f t="shared" ref="N20" si="14">N23+N26</f>
        <v>21000</v>
      </c>
      <c r="O20" s="17">
        <f t="shared" si="13"/>
        <v>22000</v>
      </c>
      <c r="P20" s="34" t="s">
        <v>13</v>
      </c>
      <c r="Q20" s="34" t="s">
        <v>13</v>
      </c>
      <c r="R20" s="34" t="s">
        <v>13</v>
      </c>
      <c r="S20" s="34" t="s">
        <v>13</v>
      </c>
      <c r="T20" s="34" t="s">
        <v>13</v>
      </c>
      <c r="U20" s="34" t="s">
        <v>13</v>
      </c>
      <c r="V20" s="34" t="s">
        <v>13</v>
      </c>
      <c r="W20" s="34" t="s">
        <v>13</v>
      </c>
      <c r="X20" s="34" t="s">
        <v>13</v>
      </c>
      <c r="Y20" s="34" t="s">
        <v>13</v>
      </c>
      <c r="Z20" s="34" t="s">
        <v>13</v>
      </c>
    </row>
    <row r="21" spans="1:26" ht="102">
      <c r="A21" s="35"/>
      <c r="B21" s="53"/>
      <c r="C21" s="56"/>
      <c r="D21" s="56"/>
      <c r="E21" s="59"/>
      <c r="F21" s="3" t="s">
        <v>18</v>
      </c>
      <c r="G21" s="7">
        <f>G24+G27</f>
        <v>102250</v>
      </c>
      <c r="H21" s="7">
        <f t="shared" ref="H21" si="15">H24</f>
        <v>0</v>
      </c>
      <c r="I21" s="17">
        <f>I24</f>
        <v>1500</v>
      </c>
      <c r="J21" s="17">
        <f>J24</f>
        <v>11500</v>
      </c>
      <c r="K21" s="17">
        <f>K23+K26</f>
        <v>26250</v>
      </c>
      <c r="L21" s="27">
        <f t="shared" ref="L21:O21" si="16">L23+L26</f>
        <v>0</v>
      </c>
      <c r="M21" s="17">
        <f t="shared" si="16"/>
        <v>20000</v>
      </c>
      <c r="N21" s="17">
        <f t="shared" ref="N21" si="17">N23+N26</f>
        <v>21000</v>
      </c>
      <c r="O21" s="17">
        <f t="shared" si="16"/>
        <v>22000</v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64.5" customHeight="1">
      <c r="A22" s="36"/>
      <c r="B22" s="54"/>
      <c r="C22" s="57"/>
      <c r="D22" s="57"/>
      <c r="E22" s="60"/>
      <c r="F22" s="3" t="s">
        <v>19</v>
      </c>
      <c r="G22" s="7">
        <f t="shared" si="4"/>
        <v>0</v>
      </c>
      <c r="H22" s="7">
        <f t="shared" ref="H22:O22" si="18">H25</f>
        <v>0</v>
      </c>
      <c r="I22" s="17">
        <f>I25</f>
        <v>0</v>
      </c>
      <c r="J22" s="17">
        <f>J25</f>
        <v>0</v>
      </c>
      <c r="K22" s="17">
        <f t="shared" si="9"/>
        <v>0</v>
      </c>
      <c r="L22" s="27">
        <f t="shared" si="9"/>
        <v>0</v>
      </c>
      <c r="M22" s="7">
        <f t="shared" si="18"/>
        <v>0</v>
      </c>
      <c r="N22" s="7">
        <f t="shared" ref="N22" si="19">N25</f>
        <v>0</v>
      </c>
      <c r="O22" s="7">
        <f t="shared" si="18"/>
        <v>0</v>
      </c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25.5">
      <c r="A23" s="34"/>
      <c r="B23" s="52" t="s">
        <v>20</v>
      </c>
      <c r="C23" s="55">
        <v>2020</v>
      </c>
      <c r="D23" s="55">
        <v>2026</v>
      </c>
      <c r="E23" s="58" t="s">
        <v>16</v>
      </c>
      <c r="F23" s="3" t="s">
        <v>17</v>
      </c>
      <c r="G23" s="7">
        <f>H23+I23+J23+K23+L23+M23+O23+N23</f>
        <v>76000</v>
      </c>
      <c r="H23" s="7">
        <v>0</v>
      </c>
      <c r="I23" s="17">
        <f>I24+I25</f>
        <v>1500</v>
      </c>
      <c r="J23" s="17">
        <f>J24+J25</f>
        <v>11500</v>
      </c>
      <c r="K23" s="17">
        <f>K24+K25</f>
        <v>0</v>
      </c>
      <c r="L23" s="27">
        <f t="shared" ref="L23:O23" si="20">L24+L25</f>
        <v>0</v>
      </c>
      <c r="M23" s="17">
        <f t="shared" si="20"/>
        <v>20000</v>
      </c>
      <c r="N23" s="17">
        <f t="shared" ref="N23" si="21">N24+N25</f>
        <v>21000</v>
      </c>
      <c r="O23" s="17">
        <f t="shared" si="20"/>
        <v>22000</v>
      </c>
      <c r="P23" s="37" t="s">
        <v>57</v>
      </c>
      <c r="Q23" s="43" t="s">
        <v>43</v>
      </c>
      <c r="R23" s="40"/>
      <c r="S23" s="25">
        <v>0</v>
      </c>
      <c r="T23" s="40">
        <v>1.5</v>
      </c>
      <c r="U23" s="46">
        <v>1.2</v>
      </c>
      <c r="V23" s="40">
        <v>1</v>
      </c>
      <c r="W23" s="40"/>
      <c r="X23" s="40">
        <v>0.5</v>
      </c>
      <c r="Y23" s="40">
        <v>0.5</v>
      </c>
      <c r="Z23" s="40">
        <v>0.5</v>
      </c>
    </row>
    <row r="24" spans="1:26" ht="103.5" customHeight="1">
      <c r="A24" s="35"/>
      <c r="B24" s="53"/>
      <c r="C24" s="56"/>
      <c r="D24" s="56"/>
      <c r="E24" s="59"/>
      <c r="F24" s="3" t="s">
        <v>18</v>
      </c>
      <c r="G24" s="7">
        <f>H24+I24+J24+K24+L24+M24+O24+N24</f>
        <v>76000</v>
      </c>
      <c r="H24" s="7">
        <v>0</v>
      </c>
      <c r="I24" s="17">
        <v>1500</v>
      </c>
      <c r="J24" s="17">
        <v>11500</v>
      </c>
      <c r="K24" s="17">
        <v>0</v>
      </c>
      <c r="L24" s="27">
        <v>0</v>
      </c>
      <c r="M24" s="17">
        <v>20000</v>
      </c>
      <c r="N24" s="17">
        <v>21000</v>
      </c>
      <c r="O24" s="17">
        <v>22000</v>
      </c>
      <c r="P24" s="38"/>
      <c r="Q24" s="44"/>
      <c r="R24" s="41"/>
      <c r="S24" s="25"/>
      <c r="T24" s="41"/>
      <c r="U24" s="47"/>
      <c r="V24" s="41"/>
      <c r="W24" s="41"/>
      <c r="X24" s="41"/>
      <c r="Y24" s="41"/>
      <c r="Z24" s="41"/>
    </row>
    <row r="25" spans="1:26" ht="65.25" customHeight="1">
      <c r="A25" s="36"/>
      <c r="B25" s="54"/>
      <c r="C25" s="57"/>
      <c r="D25" s="57"/>
      <c r="E25" s="60"/>
      <c r="F25" s="3" t="s">
        <v>19</v>
      </c>
      <c r="G25" s="7">
        <f>H25+I25+J25+K25+L25+M25+O25</f>
        <v>0</v>
      </c>
      <c r="H25" s="7"/>
      <c r="I25" s="17"/>
      <c r="J25" s="17"/>
      <c r="K25" s="17"/>
      <c r="L25" s="27"/>
      <c r="M25" s="23"/>
      <c r="N25" s="23"/>
      <c r="O25" s="23"/>
      <c r="P25" s="39"/>
      <c r="Q25" s="45"/>
      <c r="R25" s="42"/>
      <c r="S25" s="25"/>
      <c r="T25" s="42"/>
      <c r="U25" s="48"/>
      <c r="V25" s="42"/>
      <c r="W25" s="42"/>
      <c r="X25" s="42"/>
      <c r="Y25" s="42"/>
      <c r="Z25" s="42"/>
    </row>
    <row r="26" spans="1:26" ht="26.25" customHeight="1">
      <c r="A26" s="22"/>
      <c r="B26" s="52" t="s">
        <v>63</v>
      </c>
      <c r="C26" s="55">
        <v>2022</v>
      </c>
      <c r="D26" s="55">
        <v>2026</v>
      </c>
      <c r="E26" s="58" t="s">
        <v>16</v>
      </c>
      <c r="F26" s="3" t="s">
        <v>17</v>
      </c>
      <c r="G26" s="7">
        <f>I26+J26+K26+L26+M26+O26</f>
        <v>26250</v>
      </c>
      <c r="H26" s="7"/>
      <c r="I26" s="17"/>
      <c r="J26" s="17"/>
      <c r="K26" s="17">
        <f>K27+K28</f>
        <v>26250</v>
      </c>
      <c r="L26" s="27">
        <f t="shared" ref="L26:O26" si="22">L27+L28</f>
        <v>0</v>
      </c>
      <c r="M26" s="17">
        <f t="shared" si="22"/>
        <v>0</v>
      </c>
      <c r="N26" s="17">
        <f t="shared" ref="N26" si="23">N27+N28</f>
        <v>0</v>
      </c>
      <c r="O26" s="17">
        <f t="shared" si="22"/>
        <v>0</v>
      </c>
      <c r="P26" s="37" t="s">
        <v>64</v>
      </c>
      <c r="Q26" s="43" t="s">
        <v>43</v>
      </c>
      <c r="R26" s="40"/>
      <c r="S26" s="25"/>
      <c r="T26" s="40"/>
      <c r="U26" s="40"/>
      <c r="V26" s="40">
        <v>100</v>
      </c>
      <c r="W26" s="40"/>
      <c r="X26" s="40"/>
      <c r="Y26" s="40"/>
      <c r="Z26" s="40"/>
    </row>
    <row r="27" spans="1:26" ht="65.25" customHeight="1">
      <c r="A27" s="22"/>
      <c r="B27" s="53"/>
      <c r="C27" s="56"/>
      <c r="D27" s="56"/>
      <c r="E27" s="59"/>
      <c r="F27" s="3" t="s">
        <v>18</v>
      </c>
      <c r="G27" s="7">
        <f>I27+J27+K27+L27+M27+O27</f>
        <v>26250</v>
      </c>
      <c r="H27" s="7"/>
      <c r="I27" s="17"/>
      <c r="J27" s="17"/>
      <c r="K27" s="17">
        <v>26250</v>
      </c>
      <c r="L27" s="27"/>
      <c r="M27" s="7"/>
      <c r="N27" s="7"/>
      <c r="O27" s="7"/>
      <c r="P27" s="38"/>
      <c r="Q27" s="44"/>
      <c r="R27" s="41"/>
      <c r="S27" s="25"/>
      <c r="T27" s="41"/>
      <c r="U27" s="41"/>
      <c r="V27" s="41"/>
      <c r="W27" s="41"/>
      <c r="X27" s="41"/>
      <c r="Y27" s="41"/>
      <c r="Z27" s="41"/>
    </row>
    <row r="28" spans="1:26" ht="65.25" customHeight="1">
      <c r="A28" s="22"/>
      <c r="B28" s="54"/>
      <c r="C28" s="57"/>
      <c r="D28" s="57"/>
      <c r="E28" s="60"/>
      <c r="F28" s="3" t="s">
        <v>19</v>
      </c>
      <c r="G28" s="7"/>
      <c r="H28" s="7"/>
      <c r="I28" s="17"/>
      <c r="J28" s="17"/>
      <c r="K28" s="17"/>
      <c r="L28" s="27"/>
      <c r="M28" s="23"/>
      <c r="N28" s="23"/>
      <c r="O28" s="23"/>
      <c r="P28" s="39"/>
      <c r="Q28" s="45"/>
      <c r="R28" s="42"/>
      <c r="S28" s="25"/>
      <c r="T28" s="42"/>
      <c r="U28" s="42"/>
      <c r="V28" s="42"/>
      <c r="W28" s="42"/>
      <c r="X28" s="42"/>
      <c r="Y28" s="42"/>
      <c r="Z28" s="42"/>
    </row>
    <row r="29" spans="1:26" ht="25.5">
      <c r="A29" s="34"/>
      <c r="B29" s="52" t="s">
        <v>21</v>
      </c>
      <c r="C29" s="55">
        <v>2020</v>
      </c>
      <c r="D29" s="55">
        <v>2026</v>
      </c>
      <c r="E29" s="58" t="s">
        <v>16</v>
      </c>
      <c r="F29" s="3" t="s">
        <v>17</v>
      </c>
      <c r="G29" s="7">
        <f>G32</f>
        <v>525000</v>
      </c>
      <c r="H29" s="7">
        <f t="shared" ref="H29:O29" si="24">H32</f>
        <v>0</v>
      </c>
      <c r="I29" s="17">
        <f>I32</f>
        <v>21000</v>
      </c>
      <c r="J29" s="17">
        <f>J32</f>
        <v>84000</v>
      </c>
      <c r="K29" s="17">
        <f>K32</f>
        <v>84000</v>
      </c>
      <c r="L29" s="27">
        <f>L32</f>
        <v>84000</v>
      </c>
      <c r="M29" s="7">
        <f t="shared" si="24"/>
        <v>84000</v>
      </c>
      <c r="N29" s="7">
        <f t="shared" ref="N29" si="25">N32</f>
        <v>84000</v>
      </c>
      <c r="O29" s="7">
        <f t="shared" si="24"/>
        <v>84000</v>
      </c>
      <c r="P29" s="34" t="s">
        <v>13</v>
      </c>
      <c r="Q29" s="34" t="s">
        <v>13</v>
      </c>
      <c r="R29" s="34" t="s">
        <v>13</v>
      </c>
      <c r="S29" s="34" t="s">
        <v>13</v>
      </c>
      <c r="T29" s="34" t="s">
        <v>13</v>
      </c>
      <c r="U29" s="34" t="s">
        <v>13</v>
      </c>
      <c r="V29" s="34" t="s">
        <v>13</v>
      </c>
      <c r="W29" s="34" t="s">
        <v>13</v>
      </c>
      <c r="X29" s="34" t="s">
        <v>13</v>
      </c>
      <c r="Y29" s="34" t="s">
        <v>13</v>
      </c>
      <c r="Z29" s="34" t="s">
        <v>13</v>
      </c>
    </row>
    <row r="30" spans="1:26" ht="105" customHeight="1">
      <c r="A30" s="35"/>
      <c r="B30" s="53"/>
      <c r="C30" s="56"/>
      <c r="D30" s="56"/>
      <c r="E30" s="59"/>
      <c r="F30" s="3" t="s">
        <v>18</v>
      </c>
      <c r="G30" s="7">
        <f>G33</f>
        <v>525000</v>
      </c>
      <c r="H30" s="7">
        <f t="shared" ref="H30" si="26">H33</f>
        <v>0</v>
      </c>
      <c r="I30" s="17">
        <f>I33</f>
        <v>21000</v>
      </c>
      <c r="J30" s="17">
        <f>J33</f>
        <v>84000</v>
      </c>
      <c r="K30" s="17">
        <f t="shared" ref="K30:O30" si="27">K33</f>
        <v>84000</v>
      </c>
      <c r="L30" s="27">
        <f t="shared" si="27"/>
        <v>84000</v>
      </c>
      <c r="M30" s="17">
        <f t="shared" si="27"/>
        <v>84000</v>
      </c>
      <c r="N30" s="17">
        <f t="shared" ref="N30" si="28">N33</f>
        <v>84000</v>
      </c>
      <c r="O30" s="17">
        <f t="shared" si="27"/>
        <v>84000</v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66" customHeight="1">
      <c r="A31" s="36"/>
      <c r="B31" s="54"/>
      <c r="C31" s="57"/>
      <c r="D31" s="57"/>
      <c r="E31" s="60"/>
      <c r="F31" s="3" t="s">
        <v>19</v>
      </c>
      <c r="G31" s="7">
        <f>G34</f>
        <v>0</v>
      </c>
      <c r="H31" s="7">
        <f t="shared" ref="H31" si="29">H34</f>
        <v>0</v>
      </c>
      <c r="I31" s="17"/>
      <c r="J31" s="17"/>
      <c r="K31" s="17">
        <f>K34</f>
        <v>0</v>
      </c>
      <c r="L31" s="27">
        <f>L34</f>
        <v>0</v>
      </c>
      <c r="M31" s="7">
        <f t="shared" ref="M31:O31" si="30">M34</f>
        <v>0</v>
      </c>
      <c r="N31" s="7">
        <f t="shared" ref="N31" si="31">N34</f>
        <v>0</v>
      </c>
      <c r="O31" s="7">
        <f t="shared" si="30"/>
        <v>0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25.5">
      <c r="A32" s="34"/>
      <c r="B32" s="52" t="s">
        <v>22</v>
      </c>
      <c r="C32" s="55">
        <v>2020</v>
      </c>
      <c r="D32" s="55">
        <v>2026</v>
      </c>
      <c r="E32" s="58" t="s">
        <v>16</v>
      </c>
      <c r="F32" s="3" t="s">
        <v>17</v>
      </c>
      <c r="G32" s="7">
        <f>G35+G38</f>
        <v>525000</v>
      </c>
      <c r="H32" s="7">
        <f t="shared" ref="H32:L32" si="32">H35+H38</f>
        <v>0</v>
      </c>
      <c r="I32" s="17">
        <f t="shared" si="32"/>
        <v>21000</v>
      </c>
      <c r="J32" s="17">
        <f t="shared" si="32"/>
        <v>84000</v>
      </c>
      <c r="K32" s="17">
        <f t="shared" si="32"/>
        <v>84000</v>
      </c>
      <c r="L32" s="27">
        <f t="shared" si="32"/>
        <v>84000</v>
      </c>
      <c r="M32" s="7">
        <f t="shared" ref="M32:O32" si="33">M35+M38</f>
        <v>84000</v>
      </c>
      <c r="N32" s="7">
        <f t="shared" ref="N32" si="34">N35+N38</f>
        <v>84000</v>
      </c>
      <c r="O32" s="7">
        <f t="shared" si="33"/>
        <v>84000</v>
      </c>
      <c r="P32" s="34" t="s">
        <v>13</v>
      </c>
      <c r="Q32" s="34" t="s">
        <v>13</v>
      </c>
      <c r="R32" s="34" t="s">
        <v>13</v>
      </c>
      <c r="S32" s="34" t="s">
        <v>13</v>
      </c>
      <c r="T32" s="34" t="s">
        <v>13</v>
      </c>
      <c r="U32" s="34" t="s">
        <v>13</v>
      </c>
      <c r="V32" s="34" t="s">
        <v>13</v>
      </c>
      <c r="W32" s="34" t="s">
        <v>13</v>
      </c>
      <c r="X32" s="34" t="s">
        <v>13</v>
      </c>
      <c r="Y32" s="34" t="s">
        <v>13</v>
      </c>
      <c r="Z32" s="34" t="s">
        <v>13</v>
      </c>
    </row>
    <row r="33" spans="1:26" ht="102">
      <c r="A33" s="35"/>
      <c r="B33" s="53"/>
      <c r="C33" s="56"/>
      <c r="D33" s="56"/>
      <c r="E33" s="59"/>
      <c r="F33" s="3" t="s">
        <v>18</v>
      </c>
      <c r="G33" s="7">
        <f>G36+G39</f>
        <v>525000</v>
      </c>
      <c r="H33" s="7">
        <f t="shared" ref="H33:O33" si="35">H36+H39</f>
        <v>0</v>
      </c>
      <c r="I33" s="17">
        <f t="shared" ref="I33:L34" si="36">I36+I39</f>
        <v>21000</v>
      </c>
      <c r="J33" s="17">
        <f t="shared" si="36"/>
        <v>84000</v>
      </c>
      <c r="K33" s="17">
        <f t="shared" si="36"/>
        <v>84000</v>
      </c>
      <c r="L33" s="27">
        <f t="shared" si="36"/>
        <v>84000</v>
      </c>
      <c r="M33" s="7">
        <f t="shared" si="35"/>
        <v>84000</v>
      </c>
      <c r="N33" s="7">
        <f t="shared" ref="N33" si="37">N36+N39</f>
        <v>84000</v>
      </c>
      <c r="O33" s="7">
        <f t="shared" si="35"/>
        <v>84000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27.75" customHeight="1">
      <c r="A34" s="36"/>
      <c r="B34" s="54"/>
      <c r="C34" s="57"/>
      <c r="D34" s="57"/>
      <c r="E34" s="60"/>
      <c r="F34" s="3" t="s">
        <v>19</v>
      </c>
      <c r="G34" s="7">
        <f>G37+G40</f>
        <v>0</v>
      </c>
      <c r="H34" s="7">
        <f t="shared" ref="H34:M34" si="38">H37+H40</f>
        <v>0</v>
      </c>
      <c r="I34" s="17">
        <f t="shared" si="36"/>
        <v>0</v>
      </c>
      <c r="J34" s="17">
        <f t="shared" si="36"/>
        <v>0</v>
      </c>
      <c r="K34" s="17">
        <f t="shared" si="36"/>
        <v>0</v>
      </c>
      <c r="L34" s="27">
        <f t="shared" si="36"/>
        <v>0</v>
      </c>
      <c r="M34" s="7">
        <f t="shared" si="38"/>
        <v>0</v>
      </c>
      <c r="N34" s="7">
        <v>0</v>
      </c>
      <c r="O34" s="7">
        <v>0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29.25" customHeight="1">
      <c r="A35" s="34"/>
      <c r="B35" s="52" t="s">
        <v>23</v>
      </c>
      <c r="C35" s="55">
        <v>2020</v>
      </c>
      <c r="D35" s="55">
        <v>2026</v>
      </c>
      <c r="E35" s="58" t="s">
        <v>16</v>
      </c>
      <c r="F35" s="3" t="s">
        <v>17</v>
      </c>
      <c r="G35" s="7">
        <f>H35+I35+J35+K35+L35+M35+O35+N35</f>
        <v>525000</v>
      </c>
      <c r="H35" s="7">
        <v>0</v>
      </c>
      <c r="I35" s="17">
        <f>I36+I37</f>
        <v>21000</v>
      </c>
      <c r="J35" s="17">
        <f>J36+J37</f>
        <v>84000</v>
      </c>
      <c r="K35" s="17">
        <f>K36+K37</f>
        <v>84000</v>
      </c>
      <c r="L35" s="27">
        <f>L36+L37</f>
        <v>84000</v>
      </c>
      <c r="M35" s="7">
        <f t="shared" ref="M35:O35" si="39">M36+M37</f>
        <v>84000</v>
      </c>
      <c r="N35" s="7">
        <f t="shared" ref="N35" si="40">N36+N37</f>
        <v>84000</v>
      </c>
      <c r="O35" s="7">
        <f t="shared" si="39"/>
        <v>84000</v>
      </c>
      <c r="P35" s="37" t="s">
        <v>42</v>
      </c>
      <c r="Q35" s="43" t="s">
        <v>40</v>
      </c>
      <c r="R35" s="40">
        <v>7</v>
      </c>
      <c r="S35" s="25"/>
      <c r="T35" s="40">
        <v>7</v>
      </c>
      <c r="U35" s="40">
        <v>7</v>
      </c>
      <c r="V35" s="40">
        <v>7</v>
      </c>
      <c r="W35" s="40">
        <v>7</v>
      </c>
      <c r="X35" s="40">
        <v>7</v>
      </c>
      <c r="Y35" s="40">
        <v>7</v>
      </c>
      <c r="Z35" s="40">
        <v>7</v>
      </c>
    </row>
    <row r="36" spans="1:26" ht="109.5" customHeight="1">
      <c r="A36" s="35"/>
      <c r="B36" s="53"/>
      <c r="C36" s="56"/>
      <c r="D36" s="56"/>
      <c r="E36" s="59"/>
      <c r="F36" s="3" t="s">
        <v>18</v>
      </c>
      <c r="G36" s="7">
        <f>H36+I36+J36+K36+L36+M36+O36+N36</f>
        <v>525000</v>
      </c>
      <c r="H36" s="7">
        <v>0</v>
      </c>
      <c r="I36" s="17">
        <v>21000</v>
      </c>
      <c r="J36" s="17">
        <v>84000</v>
      </c>
      <c r="K36" s="17">
        <v>84000</v>
      </c>
      <c r="L36" s="27">
        <v>84000</v>
      </c>
      <c r="M36" s="7">
        <v>84000</v>
      </c>
      <c r="N36" s="7">
        <v>84000</v>
      </c>
      <c r="O36" s="7">
        <v>84000</v>
      </c>
      <c r="P36" s="38"/>
      <c r="Q36" s="44"/>
      <c r="R36" s="41"/>
      <c r="S36" s="25">
        <v>0</v>
      </c>
      <c r="T36" s="41"/>
      <c r="U36" s="41"/>
      <c r="V36" s="41"/>
      <c r="W36" s="41"/>
      <c r="X36" s="41"/>
      <c r="Y36" s="41"/>
      <c r="Z36" s="41"/>
    </row>
    <row r="37" spans="1:26" ht="68.25" customHeight="1">
      <c r="A37" s="36"/>
      <c r="B37" s="54"/>
      <c r="C37" s="57"/>
      <c r="D37" s="57"/>
      <c r="E37" s="60"/>
      <c r="F37" s="3" t="s">
        <v>19</v>
      </c>
      <c r="G37" s="7">
        <f>H37+I37+J37+K37+L37+M37+O37</f>
        <v>0</v>
      </c>
      <c r="H37" s="7"/>
      <c r="I37" s="17"/>
      <c r="J37" s="17"/>
      <c r="K37" s="17"/>
      <c r="L37" s="27"/>
      <c r="M37" s="23"/>
      <c r="N37" s="23"/>
      <c r="O37" s="23"/>
      <c r="P37" s="39"/>
      <c r="Q37" s="45"/>
      <c r="R37" s="42"/>
      <c r="S37" s="25"/>
      <c r="T37" s="42"/>
      <c r="U37" s="42"/>
      <c r="V37" s="42"/>
      <c r="W37" s="42"/>
      <c r="X37" s="42"/>
      <c r="Y37" s="42"/>
      <c r="Z37" s="42"/>
    </row>
    <row r="38" spans="1:26" ht="26.25" customHeight="1">
      <c r="A38" s="34"/>
      <c r="B38" s="52" t="s">
        <v>24</v>
      </c>
      <c r="C38" s="55">
        <v>2020</v>
      </c>
      <c r="D38" s="55">
        <v>2026</v>
      </c>
      <c r="E38" s="58" t="s">
        <v>16</v>
      </c>
      <c r="F38" s="3" t="s">
        <v>17</v>
      </c>
      <c r="G38" s="7">
        <f>H38+I38+J38+K38+L38+M38</f>
        <v>0</v>
      </c>
      <c r="H38" s="7">
        <f t="shared" ref="H38" si="41">H39+H40</f>
        <v>0</v>
      </c>
      <c r="I38" s="17">
        <f>I39+I40</f>
        <v>0</v>
      </c>
      <c r="J38" s="17">
        <f>J39+J40</f>
        <v>0</v>
      </c>
      <c r="K38" s="17">
        <f t="shared" ref="K38:O38" si="42">K39+K40</f>
        <v>0</v>
      </c>
      <c r="L38" s="27">
        <f t="shared" si="42"/>
        <v>0</v>
      </c>
      <c r="M38" s="17">
        <f t="shared" si="42"/>
        <v>0</v>
      </c>
      <c r="N38" s="17">
        <f t="shared" ref="N38" si="43">N39+N40</f>
        <v>0</v>
      </c>
      <c r="O38" s="17">
        <f t="shared" si="42"/>
        <v>0</v>
      </c>
      <c r="P38" s="37" t="s">
        <v>41</v>
      </c>
      <c r="Q38" s="43" t="s">
        <v>40</v>
      </c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02">
      <c r="A39" s="35"/>
      <c r="B39" s="53"/>
      <c r="C39" s="56"/>
      <c r="D39" s="56"/>
      <c r="E39" s="59"/>
      <c r="F39" s="3" t="s">
        <v>18</v>
      </c>
      <c r="G39" s="7">
        <f>H39+I39+J39+K39+L39+M39</f>
        <v>0</v>
      </c>
      <c r="H39" s="7">
        <v>0</v>
      </c>
      <c r="I39" s="17">
        <v>0</v>
      </c>
      <c r="J39" s="17">
        <v>0</v>
      </c>
      <c r="K39" s="17">
        <v>0</v>
      </c>
      <c r="L39" s="27">
        <v>0</v>
      </c>
      <c r="M39" s="7">
        <v>0</v>
      </c>
      <c r="N39" s="7">
        <v>0</v>
      </c>
      <c r="O39" s="7">
        <v>0</v>
      </c>
      <c r="P39" s="38"/>
      <c r="Q39" s="44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63.75">
      <c r="A40" s="36"/>
      <c r="B40" s="54"/>
      <c r="C40" s="57"/>
      <c r="D40" s="57"/>
      <c r="E40" s="60"/>
      <c r="F40" s="3" t="s">
        <v>19</v>
      </c>
      <c r="G40" s="7">
        <f>H40+I40+J40+K40+L40+M40</f>
        <v>0</v>
      </c>
      <c r="H40" s="7"/>
      <c r="I40" s="17"/>
      <c r="J40" s="17"/>
      <c r="K40" s="17"/>
      <c r="L40" s="27"/>
      <c r="M40" s="23"/>
      <c r="N40" s="23"/>
      <c r="O40" s="23"/>
      <c r="P40" s="39"/>
      <c r="Q40" s="45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25.5">
      <c r="A41" s="34"/>
      <c r="B41" s="52" t="s">
        <v>25</v>
      </c>
      <c r="C41" s="55">
        <v>2020</v>
      </c>
      <c r="D41" s="55">
        <v>2026</v>
      </c>
      <c r="E41" s="58" t="s">
        <v>16</v>
      </c>
      <c r="F41" s="3" t="s">
        <v>17</v>
      </c>
      <c r="G41" s="7">
        <f>G44</f>
        <v>1419289.16</v>
      </c>
      <c r="H41" s="7">
        <f t="shared" ref="H41" si="44">H44</f>
        <v>0</v>
      </c>
      <c r="I41" s="17">
        <f t="shared" ref="I41:L42" si="45">I44</f>
        <v>350058</v>
      </c>
      <c r="J41" s="17">
        <f t="shared" si="45"/>
        <v>191780.93</v>
      </c>
      <c r="K41" s="17">
        <f t="shared" si="45"/>
        <v>136200.68</v>
      </c>
      <c r="L41" s="27">
        <f t="shared" si="45"/>
        <v>141249.54999999999</v>
      </c>
      <c r="M41" s="7">
        <f t="shared" ref="M41:O41" si="46">M44</f>
        <v>200000</v>
      </c>
      <c r="N41" s="7">
        <f t="shared" ref="N41" si="47">N44</f>
        <v>200000</v>
      </c>
      <c r="O41" s="7">
        <f t="shared" si="46"/>
        <v>200000</v>
      </c>
      <c r="P41" s="34" t="s">
        <v>13</v>
      </c>
      <c r="Q41" s="34" t="s">
        <v>13</v>
      </c>
      <c r="R41" s="34" t="s">
        <v>13</v>
      </c>
      <c r="S41" s="34" t="s">
        <v>13</v>
      </c>
      <c r="T41" s="34" t="s">
        <v>13</v>
      </c>
      <c r="U41" s="34" t="s">
        <v>13</v>
      </c>
      <c r="V41" s="34" t="s">
        <v>13</v>
      </c>
      <c r="W41" s="34" t="s">
        <v>13</v>
      </c>
      <c r="X41" s="34" t="s">
        <v>13</v>
      </c>
      <c r="Y41" s="34" t="s">
        <v>13</v>
      </c>
      <c r="Z41" s="34" t="s">
        <v>13</v>
      </c>
    </row>
    <row r="42" spans="1:26" ht="102">
      <c r="A42" s="35"/>
      <c r="B42" s="53"/>
      <c r="C42" s="56"/>
      <c r="D42" s="56"/>
      <c r="E42" s="59"/>
      <c r="F42" s="3" t="s">
        <v>18</v>
      </c>
      <c r="G42" s="7">
        <f>G45</f>
        <v>1419289.16</v>
      </c>
      <c r="H42" s="7">
        <f t="shared" ref="H42" si="48">H45</f>
        <v>0</v>
      </c>
      <c r="I42" s="17">
        <f t="shared" si="45"/>
        <v>350058</v>
      </c>
      <c r="J42" s="17">
        <f t="shared" si="45"/>
        <v>191780.93</v>
      </c>
      <c r="K42" s="17">
        <f t="shared" si="45"/>
        <v>136200.68</v>
      </c>
      <c r="L42" s="27">
        <f t="shared" si="45"/>
        <v>141249.54999999999</v>
      </c>
      <c r="M42" s="7">
        <f t="shared" ref="M42:O42" si="49">M45</f>
        <v>200000</v>
      </c>
      <c r="N42" s="7">
        <f t="shared" ref="N42" si="50">N45</f>
        <v>200000</v>
      </c>
      <c r="O42" s="7">
        <f t="shared" si="49"/>
        <v>200000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63.75">
      <c r="A43" s="36"/>
      <c r="B43" s="54"/>
      <c r="C43" s="57"/>
      <c r="D43" s="57"/>
      <c r="E43" s="60"/>
      <c r="F43" s="3" t="s">
        <v>19</v>
      </c>
      <c r="G43" s="7">
        <f>G46</f>
        <v>0</v>
      </c>
      <c r="H43" s="7">
        <f t="shared" ref="H43" si="51">H46</f>
        <v>0</v>
      </c>
      <c r="I43" s="17"/>
      <c r="J43" s="17"/>
      <c r="K43" s="17">
        <f t="shared" ref="K43" si="52">K46</f>
        <v>0</v>
      </c>
      <c r="L43" s="27"/>
      <c r="M43" s="23"/>
      <c r="N43" s="23"/>
      <c r="O43" s="23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29.25" customHeight="1">
      <c r="A44" s="34"/>
      <c r="B44" s="52" t="s">
        <v>26</v>
      </c>
      <c r="C44" s="55">
        <v>2020</v>
      </c>
      <c r="D44" s="55">
        <v>2026</v>
      </c>
      <c r="E44" s="58" t="s">
        <v>16</v>
      </c>
      <c r="F44" s="3" t="s">
        <v>17</v>
      </c>
      <c r="G44" s="7">
        <f>H44+I44+J44+K44+L44+M44+O44+N44</f>
        <v>1419289.16</v>
      </c>
      <c r="H44" s="7">
        <f t="shared" ref="H44" si="53">H45+H46</f>
        <v>0</v>
      </c>
      <c r="I44" s="17">
        <f>I45+I46</f>
        <v>350058</v>
      </c>
      <c r="J44" s="17">
        <f>J45+J46</f>
        <v>191780.93</v>
      </c>
      <c r="K44" s="17">
        <f>K45+K46</f>
        <v>136200.68</v>
      </c>
      <c r="L44" s="27">
        <f>L45+L46</f>
        <v>141249.54999999999</v>
      </c>
      <c r="M44" s="7">
        <f t="shared" ref="M44:O44" si="54">M45+M46</f>
        <v>200000</v>
      </c>
      <c r="N44" s="7">
        <f t="shared" ref="N44" si="55">N45+N46</f>
        <v>200000</v>
      </c>
      <c r="O44" s="7">
        <f t="shared" si="54"/>
        <v>200000</v>
      </c>
      <c r="P44" s="37" t="s">
        <v>58</v>
      </c>
      <c r="Q44" s="43" t="s">
        <v>43</v>
      </c>
      <c r="R44" s="40">
        <v>100</v>
      </c>
      <c r="S44" s="25">
        <v>0</v>
      </c>
      <c r="T44" s="40">
        <v>100</v>
      </c>
      <c r="U44" s="46">
        <v>100</v>
      </c>
      <c r="V44" s="40">
        <v>100</v>
      </c>
      <c r="W44" s="40">
        <v>100</v>
      </c>
      <c r="X44" s="40">
        <v>100</v>
      </c>
      <c r="Y44" s="40">
        <v>100</v>
      </c>
      <c r="Z44" s="40">
        <v>100</v>
      </c>
    </row>
    <row r="45" spans="1:26" ht="102">
      <c r="A45" s="35"/>
      <c r="B45" s="53"/>
      <c r="C45" s="56"/>
      <c r="D45" s="56"/>
      <c r="E45" s="59"/>
      <c r="F45" s="3" t="s">
        <v>18</v>
      </c>
      <c r="G45" s="7">
        <f>H45+I45+J45+K45+L45+M45+O45+N45</f>
        <v>1419289.16</v>
      </c>
      <c r="H45" s="7">
        <v>0</v>
      </c>
      <c r="I45" s="17">
        <v>350058</v>
      </c>
      <c r="J45" s="17">
        <v>191780.93</v>
      </c>
      <c r="K45" s="17">
        <v>136200.68</v>
      </c>
      <c r="L45" s="27">
        <v>141249.54999999999</v>
      </c>
      <c r="M45" s="7">
        <v>200000</v>
      </c>
      <c r="N45" s="7">
        <v>200000</v>
      </c>
      <c r="O45" s="7">
        <v>200000</v>
      </c>
      <c r="P45" s="38"/>
      <c r="Q45" s="44"/>
      <c r="R45" s="41"/>
      <c r="S45" s="25"/>
      <c r="T45" s="41"/>
      <c r="U45" s="47"/>
      <c r="V45" s="41"/>
      <c r="W45" s="41"/>
      <c r="X45" s="41"/>
      <c r="Y45" s="41"/>
      <c r="Z45" s="41"/>
    </row>
    <row r="46" spans="1:26" ht="63.75">
      <c r="A46" s="36"/>
      <c r="B46" s="54"/>
      <c r="C46" s="57"/>
      <c r="D46" s="57"/>
      <c r="E46" s="60"/>
      <c r="F46" s="3" t="s">
        <v>19</v>
      </c>
      <c r="G46" s="7">
        <f>H46+I46+J46+K46+L46+M46+O46</f>
        <v>0</v>
      </c>
      <c r="H46" s="7"/>
      <c r="I46" s="17"/>
      <c r="J46" s="17"/>
      <c r="K46" s="17"/>
      <c r="L46" s="27"/>
      <c r="M46" s="23"/>
      <c r="N46" s="23"/>
      <c r="O46" s="23"/>
      <c r="P46" s="39"/>
      <c r="Q46" s="45"/>
      <c r="R46" s="42"/>
      <c r="S46" s="25"/>
      <c r="T46" s="42"/>
      <c r="U46" s="48"/>
      <c r="V46" s="42"/>
      <c r="W46" s="42"/>
      <c r="X46" s="42"/>
      <c r="Y46" s="42"/>
      <c r="Z46" s="42"/>
    </row>
    <row r="47" spans="1:26" ht="25.5">
      <c r="A47" s="34"/>
      <c r="B47" s="82" t="s">
        <v>27</v>
      </c>
      <c r="C47" s="55">
        <v>2020</v>
      </c>
      <c r="D47" s="55">
        <v>2026</v>
      </c>
      <c r="E47" s="58" t="s">
        <v>16</v>
      </c>
      <c r="F47" s="8" t="s">
        <v>17</v>
      </c>
      <c r="G47" s="10">
        <f>G41+G32+G20</f>
        <v>2046539.16</v>
      </c>
      <c r="H47" s="10">
        <f t="shared" ref="H47:O48" si="56">H41+H32+H20</f>
        <v>0</v>
      </c>
      <c r="I47" s="18">
        <f t="shared" si="56"/>
        <v>372558</v>
      </c>
      <c r="J47" s="18">
        <f t="shared" si="56"/>
        <v>287280.93</v>
      </c>
      <c r="K47" s="18">
        <f t="shared" si="56"/>
        <v>246450.68</v>
      </c>
      <c r="L47" s="30">
        <f t="shared" si="56"/>
        <v>225249.55</v>
      </c>
      <c r="M47" s="10">
        <f t="shared" si="56"/>
        <v>304000</v>
      </c>
      <c r="N47" s="10">
        <f t="shared" ref="N47" si="57">N41+N32+N20</f>
        <v>305000</v>
      </c>
      <c r="O47" s="10">
        <f t="shared" si="56"/>
        <v>306000</v>
      </c>
      <c r="P47" s="34" t="s">
        <v>13</v>
      </c>
      <c r="Q47" s="34" t="s">
        <v>13</v>
      </c>
      <c r="R47" s="34" t="s">
        <v>13</v>
      </c>
      <c r="S47" s="34" t="s">
        <v>13</v>
      </c>
      <c r="T47" s="34" t="s">
        <v>13</v>
      </c>
      <c r="U47" s="34" t="s">
        <v>13</v>
      </c>
      <c r="V47" s="34" t="s">
        <v>13</v>
      </c>
      <c r="W47" s="34" t="s">
        <v>13</v>
      </c>
      <c r="X47" s="34" t="s">
        <v>13</v>
      </c>
      <c r="Y47" s="34" t="s">
        <v>13</v>
      </c>
      <c r="Z47" s="34" t="s">
        <v>13</v>
      </c>
    </row>
    <row r="48" spans="1:26" ht="102">
      <c r="A48" s="35"/>
      <c r="B48" s="83"/>
      <c r="C48" s="56"/>
      <c r="D48" s="56"/>
      <c r="E48" s="59"/>
      <c r="F48" s="3" t="s">
        <v>18</v>
      </c>
      <c r="G48" s="7">
        <f>G42+G33+G21</f>
        <v>2046539.16</v>
      </c>
      <c r="H48" s="7">
        <f t="shared" si="56"/>
        <v>0</v>
      </c>
      <c r="I48" s="17">
        <f t="shared" si="56"/>
        <v>372558</v>
      </c>
      <c r="J48" s="17">
        <f t="shared" si="56"/>
        <v>287280.93</v>
      </c>
      <c r="K48" s="17">
        <f>K42+K33+K21</f>
        <v>246450.68</v>
      </c>
      <c r="L48" s="27">
        <f t="shared" si="56"/>
        <v>225249.55</v>
      </c>
      <c r="M48" s="7">
        <f t="shared" si="56"/>
        <v>304000</v>
      </c>
      <c r="N48" s="7">
        <f t="shared" ref="N48" si="58">N42+N33+N21</f>
        <v>305000</v>
      </c>
      <c r="O48" s="7">
        <f t="shared" si="56"/>
        <v>306000</v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63.75">
      <c r="A49" s="36"/>
      <c r="B49" s="84"/>
      <c r="C49" s="57"/>
      <c r="D49" s="57"/>
      <c r="E49" s="60"/>
      <c r="F49" s="3" t="s">
        <v>19</v>
      </c>
      <c r="G49" s="7">
        <f>G43+G34+G22</f>
        <v>0</v>
      </c>
      <c r="H49" s="7">
        <f>H43+H34+H22</f>
        <v>0</v>
      </c>
      <c r="I49" s="17"/>
      <c r="J49" s="17"/>
      <c r="K49" s="17">
        <f>K43+K34+K22</f>
        <v>0</v>
      </c>
      <c r="L49" s="27"/>
      <c r="M49" s="23"/>
      <c r="N49" s="23"/>
      <c r="O49" s="23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38.25" customHeight="1">
      <c r="A50" s="80" t="s">
        <v>48</v>
      </c>
      <c r="B50" s="81"/>
      <c r="C50" s="12">
        <v>2020</v>
      </c>
      <c r="D50" s="12">
        <v>2026</v>
      </c>
      <c r="E50" s="1" t="s">
        <v>13</v>
      </c>
      <c r="F50" s="1" t="s">
        <v>13</v>
      </c>
      <c r="G50" s="1" t="s">
        <v>13</v>
      </c>
      <c r="H50" s="1" t="s">
        <v>13</v>
      </c>
      <c r="I50" s="1" t="s">
        <v>13</v>
      </c>
      <c r="J50" s="1" t="s">
        <v>13</v>
      </c>
      <c r="K50" s="1" t="s">
        <v>13</v>
      </c>
      <c r="L50" s="26" t="s">
        <v>13</v>
      </c>
      <c r="M50" s="1" t="s">
        <v>13</v>
      </c>
      <c r="N50" s="1" t="s">
        <v>13</v>
      </c>
      <c r="O50" s="1" t="s">
        <v>13</v>
      </c>
      <c r="P50" s="1" t="s">
        <v>13</v>
      </c>
      <c r="Q50" s="1" t="s">
        <v>13</v>
      </c>
      <c r="R50" s="1" t="s">
        <v>13</v>
      </c>
      <c r="S50" s="1" t="s">
        <v>13</v>
      </c>
      <c r="T50" s="1" t="s">
        <v>13</v>
      </c>
      <c r="U50" s="1" t="s">
        <v>13</v>
      </c>
      <c r="V50" s="1" t="s">
        <v>13</v>
      </c>
      <c r="W50" s="1" t="s">
        <v>13</v>
      </c>
      <c r="X50" s="1" t="s">
        <v>13</v>
      </c>
      <c r="Y50" s="1" t="s">
        <v>13</v>
      </c>
      <c r="Z50" s="1" t="s">
        <v>13</v>
      </c>
    </row>
    <row r="51" spans="1:26" ht="90.75" customHeight="1">
      <c r="A51" s="78" t="s">
        <v>53</v>
      </c>
      <c r="B51" s="79"/>
      <c r="C51" s="12">
        <v>2020</v>
      </c>
      <c r="D51" s="12">
        <v>2026</v>
      </c>
      <c r="E51" s="1" t="s">
        <v>13</v>
      </c>
      <c r="F51" s="1" t="s">
        <v>13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26" t="s">
        <v>13</v>
      </c>
      <c r="M51" s="1" t="s">
        <v>13</v>
      </c>
      <c r="N51" s="1" t="s">
        <v>13</v>
      </c>
      <c r="O51" s="1" t="s">
        <v>13</v>
      </c>
      <c r="P51" s="1" t="s">
        <v>13</v>
      </c>
      <c r="Q51" s="1" t="s">
        <v>13</v>
      </c>
      <c r="R51" s="1" t="s">
        <v>13</v>
      </c>
      <c r="S51" s="1" t="s">
        <v>13</v>
      </c>
      <c r="T51" s="1" t="s">
        <v>13</v>
      </c>
      <c r="U51" s="1" t="s">
        <v>13</v>
      </c>
      <c r="V51" s="1" t="s">
        <v>13</v>
      </c>
      <c r="W51" s="1" t="s">
        <v>13</v>
      </c>
      <c r="X51" s="1" t="s">
        <v>13</v>
      </c>
      <c r="Y51" s="1" t="s">
        <v>13</v>
      </c>
      <c r="Z51" s="1" t="s">
        <v>13</v>
      </c>
    </row>
    <row r="52" spans="1:26" ht="25.5">
      <c r="A52" s="34"/>
      <c r="B52" s="52" t="s">
        <v>28</v>
      </c>
      <c r="C52" s="55">
        <v>2020</v>
      </c>
      <c r="D52" s="55">
        <v>2026</v>
      </c>
      <c r="E52" s="58" t="s">
        <v>16</v>
      </c>
      <c r="F52" s="3" t="s">
        <v>17</v>
      </c>
      <c r="G52" s="7">
        <f>G55</f>
        <v>2045228.01</v>
      </c>
      <c r="H52" s="7">
        <f t="shared" ref="H52" si="59">H55</f>
        <v>0</v>
      </c>
      <c r="I52" s="17">
        <f t="shared" ref="I52:L53" si="60">I55</f>
        <v>167708</v>
      </c>
      <c r="J52" s="17">
        <f t="shared" si="60"/>
        <v>236323</v>
      </c>
      <c r="K52" s="17">
        <f t="shared" si="60"/>
        <v>349978.31</v>
      </c>
      <c r="L52" s="27">
        <f t="shared" si="60"/>
        <v>251218.7</v>
      </c>
      <c r="M52" s="7">
        <f t="shared" ref="M52:O52" si="61">M55</f>
        <v>440000</v>
      </c>
      <c r="N52" s="7">
        <f t="shared" ref="N52" si="62">N55</f>
        <v>300000</v>
      </c>
      <c r="O52" s="7">
        <f t="shared" si="61"/>
        <v>300000</v>
      </c>
      <c r="P52" s="34" t="s">
        <v>13</v>
      </c>
      <c r="Q52" s="34" t="s">
        <v>13</v>
      </c>
      <c r="R52" s="34" t="s">
        <v>13</v>
      </c>
      <c r="S52" s="34" t="s">
        <v>13</v>
      </c>
      <c r="T52" s="34" t="s">
        <v>13</v>
      </c>
      <c r="U52" s="34" t="s">
        <v>13</v>
      </c>
      <c r="V52" s="34" t="s">
        <v>13</v>
      </c>
      <c r="W52" s="34" t="s">
        <v>13</v>
      </c>
      <c r="X52" s="34" t="s">
        <v>13</v>
      </c>
      <c r="Y52" s="34" t="s">
        <v>13</v>
      </c>
      <c r="Z52" s="34" t="s">
        <v>13</v>
      </c>
    </row>
    <row r="53" spans="1:26" ht="102">
      <c r="A53" s="35"/>
      <c r="B53" s="53"/>
      <c r="C53" s="56"/>
      <c r="D53" s="56"/>
      <c r="E53" s="59"/>
      <c r="F53" s="3" t="s">
        <v>18</v>
      </c>
      <c r="G53" s="7">
        <f>G56</f>
        <v>2045228.01</v>
      </c>
      <c r="H53" s="7">
        <f t="shared" ref="H53" si="63">H56</f>
        <v>0</v>
      </c>
      <c r="I53" s="17">
        <f t="shared" si="60"/>
        <v>167708</v>
      </c>
      <c r="J53" s="17">
        <f t="shared" si="60"/>
        <v>236323</v>
      </c>
      <c r="K53" s="17">
        <f t="shared" si="60"/>
        <v>349978.31</v>
      </c>
      <c r="L53" s="27">
        <f t="shared" si="60"/>
        <v>251218.7</v>
      </c>
      <c r="M53" s="7">
        <f t="shared" ref="M53:O53" si="64">M56</f>
        <v>440000</v>
      </c>
      <c r="N53" s="7">
        <f t="shared" ref="N53" si="65">N56</f>
        <v>300000</v>
      </c>
      <c r="O53" s="7">
        <f t="shared" si="64"/>
        <v>300000</v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63.75">
      <c r="A54" s="36"/>
      <c r="B54" s="54"/>
      <c r="C54" s="57"/>
      <c r="D54" s="57"/>
      <c r="E54" s="60"/>
      <c r="F54" s="3" t="s">
        <v>19</v>
      </c>
      <c r="G54" s="7">
        <f>G57</f>
        <v>0</v>
      </c>
      <c r="H54" s="7">
        <f t="shared" ref="H54" si="66">H57</f>
        <v>0</v>
      </c>
      <c r="I54" s="17"/>
      <c r="J54" s="17"/>
      <c r="K54" s="17">
        <f>K57</f>
        <v>0</v>
      </c>
      <c r="L54" s="27">
        <f>L57</f>
        <v>0</v>
      </c>
      <c r="M54" s="7">
        <f t="shared" ref="M54:O54" si="67">M57</f>
        <v>0</v>
      </c>
      <c r="N54" s="7">
        <f t="shared" ref="N54" si="68">N57</f>
        <v>0</v>
      </c>
      <c r="O54" s="7">
        <f t="shared" si="67"/>
        <v>0</v>
      </c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25.5">
      <c r="A55" s="34"/>
      <c r="B55" s="52" t="s">
        <v>29</v>
      </c>
      <c r="C55" s="55">
        <v>2020</v>
      </c>
      <c r="D55" s="55">
        <v>2026</v>
      </c>
      <c r="E55" s="58" t="s">
        <v>16</v>
      </c>
      <c r="F55" s="3" t="s">
        <v>17</v>
      </c>
      <c r="G55" s="7">
        <f>G58+G61</f>
        <v>2045228.01</v>
      </c>
      <c r="H55" s="7">
        <f t="shared" ref="H55" si="69">H58+H61</f>
        <v>0</v>
      </c>
      <c r="I55" s="17">
        <f t="shared" ref="I55:L56" si="70">I58+I61</f>
        <v>167708</v>
      </c>
      <c r="J55" s="17">
        <f t="shared" si="70"/>
        <v>236323</v>
      </c>
      <c r="K55" s="17">
        <f t="shared" si="70"/>
        <v>349978.31</v>
      </c>
      <c r="L55" s="27">
        <f t="shared" si="70"/>
        <v>251218.7</v>
      </c>
      <c r="M55" s="7">
        <f t="shared" ref="M55:O55" si="71">M58+M61</f>
        <v>440000</v>
      </c>
      <c r="N55" s="7">
        <f t="shared" ref="N55" si="72">N58+N61</f>
        <v>300000</v>
      </c>
      <c r="O55" s="7">
        <f t="shared" si="71"/>
        <v>300000</v>
      </c>
      <c r="P55" s="34" t="s">
        <v>13</v>
      </c>
      <c r="Q55" s="34" t="s">
        <v>13</v>
      </c>
      <c r="R55" s="34" t="s">
        <v>13</v>
      </c>
      <c r="S55" s="34" t="s">
        <v>13</v>
      </c>
      <c r="T55" s="34" t="s">
        <v>13</v>
      </c>
      <c r="U55" s="34" t="s">
        <v>13</v>
      </c>
      <c r="V55" s="34" t="s">
        <v>13</v>
      </c>
      <c r="W55" s="34" t="s">
        <v>13</v>
      </c>
      <c r="X55" s="34" t="s">
        <v>13</v>
      </c>
      <c r="Y55" s="34" t="s">
        <v>13</v>
      </c>
      <c r="Z55" s="34" t="s">
        <v>13</v>
      </c>
    </row>
    <row r="56" spans="1:26" ht="102">
      <c r="A56" s="35"/>
      <c r="B56" s="53"/>
      <c r="C56" s="56"/>
      <c r="D56" s="56"/>
      <c r="E56" s="59"/>
      <c r="F56" s="3" t="s">
        <v>18</v>
      </c>
      <c r="G56" s="7">
        <f>G59+G62</f>
        <v>2045228.01</v>
      </c>
      <c r="H56" s="7">
        <f t="shared" ref="H56" si="73">H59+H62</f>
        <v>0</v>
      </c>
      <c r="I56" s="17">
        <f t="shared" si="70"/>
        <v>167708</v>
      </c>
      <c r="J56" s="17">
        <f t="shared" si="70"/>
        <v>236323</v>
      </c>
      <c r="K56" s="17">
        <f t="shared" si="70"/>
        <v>349978.31</v>
      </c>
      <c r="L56" s="27">
        <f>L59+L62</f>
        <v>251218.7</v>
      </c>
      <c r="M56" s="7">
        <f t="shared" ref="M56:O56" si="74">M59+M62</f>
        <v>440000</v>
      </c>
      <c r="N56" s="7">
        <f t="shared" ref="N56" si="75">N59+N62</f>
        <v>300000</v>
      </c>
      <c r="O56" s="7">
        <f t="shared" si="74"/>
        <v>300000</v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63.75">
      <c r="A57" s="36"/>
      <c r="B57" s="54"/>
      <c r="C57" s="57"/>
      <c r="D57" s="57"/>
      <c r="E57" s="60"/>
      <c r="F57" s="3" t="s">
        <v>19</v>
      </c>
      <c r="G57" s="7">
        <f>G60+G63</f>
        <v>0</v>
      </c>
      <c r="H57" s="7">
        <f t="shared" ref="H57" si="76">H60+H63</f>
        <v>0</v>
      </c>
      <c r="I57" s="17"/>
      <c r="J57" s="17"/>
      <c r="K57" s="17">
        <f>K60+K63</f>
        <v>0</v>
      </c>
      <c r="L57" s="27">
        <f>L60+L63</f>
        <v>0</v>
      </c>
      <c r="M57" s="7">
        <f t="shared" ref="M57" si="77">M60+M63</f>
        <v>0</v>
      </c>
      <c r="N57" s="7">
        <v>0</v>
      </c>
      <c r="O57" s="7">
        <v>0</v>
      </c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28.5" customHeight="1">
      <c r="A58" s="34"/>
      <c r="B58" s="52" t="s">
        <v>54</v>
      </c>
      <c r="C58" s="55">
        <v>2020</v>
      </c>
      <c r="D58" s="55">
        <v>2026</v>
      </c>
      <c r="E58" s="58" t="s">
        <v>16</v>
      </c>
      <c r="F58" s="3" t="s">
        <v>17</v>
      </c>
      <c r="G58" s="7">
        <f>H58+I58+J58+K58+L58+M58+O58+N58</f>
        <v>1454874.21</v>
      </c>
      <c r="H58" s="7">
        <f t="shared" ref="H58" si="78">H59+H60</f>
        <v>0</v>
      </c>
      <c r="I58" s="17">
        <f>I59+I60</f>
        <v>95673</v>
      </c>
      <c r="J58" s="17">
        <f>J59+J60</f>
        <v>166523</v>
      </c>
      <c r="K58" s="17">
        <f>K59+K60</f>
        <v>284528.31</v>
      </c>
      <c r="L58" s="27">
        <f>L59+L60</f>
        <v>176719.7</v>
      </c>
      <c r="M58" s="7">
        <f t="shared" ref="M58:O58" si="79">M59+M60</f>
        <v>251430.2</v>
      </c>
      <c r="N58" s="7">
        <f t="shared" ref="N58" si="80">N59+N60</f>
        <v>240000</v>
      </c>
      <c r="O58" s="7">
        <f t="shared" si="79"/>
        <v>240000</v>
      </c>
      <c r="P58" s="37" t="s">
        <v>62</v>
      </c>
      <c r="Q58" s="43" t="s">
        <v>39</v>
      </c>
      <c r="R58" s="40"/>
      <c r="S58" s="25">
        <v>12</v>
      </c>
      <c r="T58" s="40">
        <v>26</v>
      </c>
      <c r="U58" s="46">
        <v>31</v>
      </c>
      <c r="V58" s="40">
        <v>32</v>
      </c>
      <c r="W58" s="40">
        <v>33</v>
      </c>
      <c r="X58" s="40">
        <v>34</v>
      </c>
      <c r="Y58" s="40">
        <v>35</v>
      </c>
      <c r="Z58" s="40">
        <v>35</v>
      </c>
    </row>
    <row r="59" spans="1:26" ht="102">
      <c r="A59" s="35"/>
      <c r="B59" s="53"/>
      <c r="C59" s="56"/>
      <c r="D59" s="56"/>
      <c r="E59" s="59"/>
      <c r="F59" s="3" t="s">
        <v>18</v>
      </c>
      <c r="G59" s="7">
        <f>H59+I59+J59+K59+L59+M59+O59+N59</f>
        <v>1454874.21</v>
      </c>
      <c r="H59" s="7">
        <v>0</v>
      </c>
      <c r="I59" s="17">
        <v>95673</v>
      </c>
      <c r="J59" s="17">
        <v>166523</v>
      </c>
      <c r="K59" s="17">
        <v>284528.31</v>
      </c>
      <c r="L59" s="27">
        <v>176719.7</v>
      </c>
      <c r="M59" s="7">
        <v>251430.2</v>
      </c>
      <c r="N59" s="7">
        <v>240000</v>
      </c>
      <c r="O59" s="7">
        <v>240000</v>
      </c>
      <c r="P59" s="38"/>
      <c r="Q59" s="44"/>
      <c r="R59" s="41"/>
      <c r="S59" s="25"/>
      <c r="T59" s="41"/>
      <c r="U59" s="47"/>
      <c r="V59" s="41"/>
      <c r="W59" s="41"/>
      <c r="X59" s="41"/>
      <c r="Y59" s="41"/>
      <c r="Z59" s="41"/>
    </row>
    <row r="60" spans="1:26" ht="63.75">
      <c r="A60" s="36"/>
      <c r="B60" s="54"/>
      <c r="C60" s="57"/>
      <c r="D60" s="57"/>
      <c r="E60" s="60"/>
      <c r="F60" s="3" t="s">
        <v>19</v>
      </c>
      <c r="G60" s="7">
        <f>H60+I60+J60+K60+L60+M60+O60</f>
        <v>0</v>
      </c>
      <c r="H60" s="7"/>
      <c r="I60" s="17"/>
      <c r="J60" s="17"/>
      <c r="K60" s="17"/>
      <c r="L60" s="27"/>
      <c r="M60" s="23"/>
      <c r="N60" s="23"/>
      <c r="O60" s="23"/>
      <c r="P60" s="39"/>
      <c r="Q60" s="45"/>
      <c r="R60" s="42"/>
      <c r="S60" s="25"/>
      <c r="T60" s="42"/>
      <c r="U60" s="48"/>
      <c r="V60" s="42"/>
      <c r="W60" s="42"/>
      <c r="X60" s="42"/>
      <c r="Y60" s="42"/>
      <c r="Z60" s="42"/>
    </row>
    <row r="61" spans="1:26" ht="29.25" customHeight="1">
      <c r="A61" s="34"/>
      <c r="B61" s="52" t="s">
        <v>30</v>
      </c>
      <c r="C61" s="55">
        <v>2020</v>
      </c>
      <c r="D61" s="55">
        <v>2026</v>
      </c>
      <c r="E61" s="58" t="s">
        <v>16</v>
      </c>
      <c r="F61" s="3" t="s">
        <v>17</v>
      </c>
      <c r="G61" s="7">
        <f>H61+I61+J61+K61+L61+M61+O61+N61</f>
        <v>590353.80000000005</v>
      </c>
      <c r="H61" s="7">
        <f t="shared" ref="H61" si="81">H62+H63</f>
        <v>0</v>
      </c>
      <c r="I61" s="17">
        <f>I62+I63</f>
        <v>72035</v>
      </c>
      <c r="J61" s="17">
        <f>J62+J63</f>
        <v>69800</v>
      </c>
      <c r="K61" s="17">
        <f>K62+K63</f>
        <v>65450</v>
      </c>
      <c r="L61" s="27">
        <f>L62+L63</f>
        <v>74499</v>
      </c>
      <c r="M61" s="7">
        <f t="shared" ref="M61:O61" si="82">M62+M63</f>
        <v>188569.8</v>
      </c>
      <c r="N61" s="7">
        <f t="shared" ref="N61" si="83">N62+N63</f>
        <v>60000</v>
      </c>
      <c r="O61" s="7">
        <f t="shared" si="82"/>
        <v>60000</v>
      </c>
      <c r="P61" s="37" t="s">
        <v>59</v>
      </c>
      <c r="Q61" s="40" t="s">
        <v>43</v>
      </c>
      <c r="R61" s="40"/>
      <c r="S61" s="25">
        <v>0</v>
      </c>
      <c r="T61" s="40">
        <v>75</v>
      </c>
      <c r="U61" s="46">
        <v>75</v>
      </c>
      <c r="V61" s="40">
        <v>80</v>
      </c>
      <c r="W61" s="40">
        <v>80</v>
      </c>
      <c r="X61" s="40">
        <v>80</v>
      </c>
      <c r="Y61" s="40">
        <v>80</v>
      </c>
      <c r="Z61" s="40">
        <v>80</v>
      </c>
    </row>
    <row r="62" spans="1:26" ht="102">
      <c r="A62" s="35"/>
      <c r="B62" s="53"/>
      <c r="C62" s="56"/>
      <c r="D62" s="56"/>
      <c r="E62" s="59"/>
      <c r="F62" s="3" t="s">
        <v>18</v>
      </c>
      <c r="G62" s="7">
        <f>H62+I62+J62+K62+L62+M62+O62+N62</f>
        <v>590353.80000000005</v>
      </c>
      <c r="H62" s="7">
        <v>0</v>
      </c>
      <c r="I62" s="17">
        <v>72035</v>
      </c>
      <c r="J62" s="17">
        <v>69800</v>
      </c>
      <c r="K62" s="17">
        <v>65450</v>
      </c>
      <c r="L62" s="27">
        <v>74499</v>
      </c>
      <c r="M62" s="7">
        <v>188569.8</v>
      </c>
      <c r="N62" s="7">
        <v>60000</v>
      </c>
      <c r="O62" s="7">
        <v>60000</v>
      </c>
      <c r="P62" s="38"/>
      <c r="Q62" s="41"/>
      <c r="R62" s="41"/>
      <c r="S62" s="25"/>
      <c r="T62" s="41"/>
      <c r="U62" s="47"/>
      <c r="V62" s="41"/>
      <c r="W62" s="41"/>
      <c r="X62" s="41"/>
      <c r="Y62" s="41"/>
      <c r="Z62" s="41"/>
    </row>
    <row r="63" spans="1:26" ht="63.75">
      <c r="A63" s="36"/>
      <c r="B63" s="54"/>
      <c r="C63" s="57"/>
      <c r="D63" s="57"/>
      <c r="E63" s="60"/>
      <c r="F63" s="3" t="s">
        <v>19</v>
      </c>
      <c r="G63" s="7">
        <f>H63+I63+J63+K63+L63+M63</f>
        <v>0</v>
      </c>
      <c r="H63" s="7"/>
      <c r="I63" s="17"/>
      <c r="J63" s="17"/>
      <c r="K63" s="17"/>
      <c r="L63" s="27"/>
      <c r="M63" s="23"/>
      <c r="N63" s="23"/>
      <c r="O63" s="23"/>
      <c r="P63" s="39"/>
      <c r="Q63" s="42"/>
      <c r="R63" s="42"/>
      <c r="S63" s="25"/>
      <c r="T63" s="42"/>
      <c r="U63" s="48"/>
      <c r="V63" s="42"/>
      <c r="W63" s="42"/>
      <c r="X63" s="42"/>
      <c r="Y63" s="42"/>
      <c r="Z63" s="42"/>
    </row>
    <row r="64" spans="1:26" ht="25.5">
      <c r="A64" s="34"/>
      <c r="B64" s="82" t="s">
        <v>31</v>
      </c>
      <c r="C64" s="55">
        <v>2020</v>
      </c>
      <c r="D64" s="55">
        <v>2026</v>
      </c>
      <c r="E64" s="58" t="s">
        <v>16</v>
      </c>
      <c r="F64" s="8" t="s">
        <v>17</v>
      </c>
      <c r="G64" s="10">
        <f>G52</f>
        <v>2045228.01</v>
      </c>
      <c r="H64" s="10">
        <f t="shared" ref="H64" si="84">H52</f>
        <v>0</v>
      </c>
      <c r="I64" s="18">
        <f t="shared" ref="I64:L66" si="85">I52</f>
        <v>167708</v>
      </c>
      <c r="J64" s="18">
        <f>J52</f>
        <v>236323</v>
      </c>
      <c r="K64" s="18">
        <f t="shared" si="85"/>
        <v>349978.31</v>
      </c>
      <c r="L64" s="30">
        <f>L52</f>
        <v>251218.7</v>
      </c>
      <c r="M64" s="10">
        <f t="shared" ref="M64:O64" si="86">M52</f>
        <v>440000</v>
      </c>
      <c r="N64" s="10">
        <f t="shared" ref="N64" si="87">N52</f>
        <v>300000</v>
      </c>
      <c r="O64" s="10">
        <f t="shared" si="86"/>
        <v>300000</v>
      </c>
      <c r="P64" s="34" t="s">
        <v>13</v>
      </c>
      <c r="Q64" s="34" t="s">
        <v>13</v>
      </c>
      <c r="R64" s="34" t="s">
        <v>13</v>
      </c>
      <c r="S64" s="34" t="s">
        <v>13</v>
      </c>
      <c r="T64" s="34" t="s">
        <v>13</v>
      </c>
      <c r="U64" s="34" t="s">
        <v>13</v>
      </c>
      <c r="V64" s="34" t="s">
        <v>13</v>
      </c>
      <c r="W64" s="34" t="s">
        <v>13</v>
      </c>
      <c r="X64" s="34" t="s">
        <v>13</v>
      </c>
      <c r="Y64" s="34" t="s">
        <v>13</v>
      </c>
      <c r="Z64" s="34" t="s">
        <v>13</v>
      </c>
    </row>
    <row r="65" spans="1:26" ht="102">
      <c r="A65" s="35"/>
      <c r="B65" s="83"/>
      <c r="C65" s="56"/>
      <c r="D65" s="56"/>
      <c r="E65" s="59"/>
      <c r="F65" s="3" t="s">
        <v>18</v>
      </c>
      <c r="G65" s="7">
        <f>G53</f>
        <v>2045228.01</v>
      </c>
      <c r="H65" s="7">
        <f t="shared" ref="H65" si="88">H53</f>
        <v>0</v>
      </c>
      <c r="I65" s="17">
        <f t="shared" si="85"/>
        <v>167708</v>
      </c>
      <c r="J65" s="17">
        <f t="shared" si="85"/>
        <v>236323</v>
      </c>
      <c r="K65" s="17">
        <f t="shared" si="85"/>
        <v>349978.31</v>
      </c>
      <c r="L65" s="27">
        <f t="shared" si="85"/>
        <v>251218.7</v>
      </c>
      <c r="M65" s="7">
        <f t="shared" ref="M65:O65" si="89">M53</f>
        <v>440000</v>
      </c>
      <c r="N65" s="7">
        <f t="shared" ref="N65" si="90">N53</f>
        <v>300000</v>
      </c>
      <c r="O65" s="7">
        <f t="shared" si="89"/>
        <v>300000</v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63.75">
      <c r="A66" s="36"/>
      <c r="B66" s="84"/>
      <c r="C66" s="57"/>
      <c r="D66" s="57"/>
      <c r="E66" s="60"/>
      <c r="F66" s="3" t="s">
        <v>19</v>
      </c>
      <c r="G66" s="7">
        <f>G54</f>
        <v>0</v>
      </c>
      <c r="H66" s="7">
        <f t="shared" ref="H66" si="91">H54</f>
        <v>0</v>
      </c>
      <c r="I66" s="17">
        <f t="shared" si="85"/>
        <v>0</v>
      </c>
      <c r="J66" s="17">
        <f t="shared" si="85"/>
        <v>0</v>
      </c>
      <c r="K66" s="17">
        <f t="shared" si="85"/>
        <v>0</v>
      </c>
      <c r="L66" s="27">
        <f t="shared" si="85"/>
        <v>0</v>
      </c>
      <c r="M66" s="7">
        <f t="shared" ref="M66" si="92">M54</f>
        <v>0</v>
      </c>
      <c r="N66" s="7">
        <v>0</v>
      </c>
      <c r="O66" s="7">
        <v>0</v>
      </c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95.25" customHeight="1">
      <c r="A67" s="80" t="s">
        <v>46</v>
      </c>
      <c r="B67" s="81"/>
      <c r="C67" s="12">
        <v>2020</v>
      </c>
      <c r="D67" s="12">
        <v>2026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1" t="s">
        <v>13</v>
      </c>
      <c r="K67" s="1" t="s">
        <v>13</v>
      </c>
      <c r="L67" s="26" t="s">
        <v>13</v>
      </c>
      <c r="M67" s="1" t="s">
        <v>13</v>
      </c>
      <c r="N67" s="1" t="s">
        <v>13</v>
      </c>
      <c r="O67" s="1" t="s">
        <v>13</v>
      </c>
      <c r="P67" s="1" t="s">
        <v>13</v>
      </c>
      <c r="Q67" s="1" t="s">
        <v>13</v>
      </c>
      <c r="R67" s="1" t="s">
        <v>13</v>
      </c>
      <c r="S67" s="1" t="s">
        <v>13</v>
      </c>
      <c r="T67" s="1" t="s">
        <v>13</v>
      </c>
      <c r="U67" s="1" t="s">
        <v>13</v>
      </c>
      <c r="V67" s="1" t="s">
        <v>13</v>
      </c>
      <c r="W67" s="1" t="s">
        <v>13</v>
      </c>
      <c r="X67" s="1" t="s">
        <v>13</v>
      </c>
      <c r="Y67" s="1" t="s">
        <v>13</v>
      </c>
      <c r="Z67" s="1" t="s">
        <v>13</v>
      </c>
    </row>
    <row r="68" spans="1:26" ht="157.5" customHeight="1">
      <c r="A68" s="78" t="s">
        <v>70</v>
      </c>
      <c r="B68" s="79"/>
      <c r="C68" s="12">
        <v>2020</v>
      </c>
      <c r="D68" s="12">
        <v>2026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1" t="s">
        <v>13</v>
      </c>
      <c r="K68" s="1" t="s">
        <v>13</v>
      </c>
      <c r="L68" s="26" t="s">
        <v>13</v>
      </c>
      <c r="M68" s="1" t="s">
        <v>13</v>
      </c>
      <c r="N68" s="1" t="s">
        <v>13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 t="s">
        <v>13</v>
      </c>
      <c r="W68" s="1" t="s">
        <v>13</v>
      </c>
      <c r="X68" s="1" t="s">
        <v>13</v>
      </c>
      <c r="Y68" s="1" t="s">
        <v>13</v>
      </c>
      <c r="Z68" s="1" t="s">
        <v>13</v>
      </c>
    </row>
    <row r="69" spans="1:26" ht="25.5">
      <c r="A69" s="34"/>
      <c r="B69" s="52" t="s">
        <v>71</v>
      </c>
      <c r="C69" s="55">
        <v>2020</v>
      </c>
      <c r="D69" s="55">
        <v>2026</v>
      </c>
      <c r="E69" s="58" t="s">
        <v>16</v>
      </c>
      <c r="F69" s="3" t="s">
        <v>17</v>
      </c>
      <c r="G69" s="7">
        <f>G72+G81+G87+G93</f>
        <v>1845811.4</v>
      </c>
      <c r="H69" s="7">
        <f t="shared" ref="H69" si="93">H72+H81+H87</f>
        <v>0</v>
      </c>
      <c r="I69" s="17">
        <f>I72+I81+I87+I93</f>
        <v>29968.92</v>
      </c>
      <c r="J69" s="17">
        <f t="shared" ref="J69:L70" si="94">J72+J81+J87</f>
        <v>328909.09999999998</v>
      </c>
      <c r="K69" s="17">
        <f t="shared" si="94"/>
        <v>28515.86</v>
      </c>
      <c r="L69" s="27">
        <f t="shared" si="94"/>
        <v>320780.12</v>
      </c>
      <c r="M69" s="7">
        <f t="shared" ref="M69:O69" si="95">M72+M81+M87</f>
        <v>361637.4</v>
      </c>
      <c r="N69" s="7">
        <f t="shared" ref="N69" si="96">N72+N81+N87</f>
        <v>388000</v>
      </c>
      <c r="O69" s="7">
        <f t="shared" si="95"/>
        <v>388000</v>
      </c>
      <c r="P69" s="34" t="s">
        <v>13</v>
      </c>
      <c r="Q69" s="34" t="s">
        <v>13</v>
      </c>
      <c r="R69" s="34" t="s">
        <v>13</v>
      </c>
      <c r="S69" s="34" t="s">
        <v>13</v>
      </c>
      <c r="T69" s="34" t="s">
        <v>13</v>
      </c>
      <c r="U69" s="34" t="s">
        <v>13</v>
      </c>
      <c r="V69" s="34" t="s">
        <v>13</v>
      </c>
      <c r="W69" s="34" t="s">
        <v>13</v>
      </c>
      <c r="X69" s="34" t="s">
        <v>13</v>
      </c>
      <c r="Y69" s="34" t="s">
        <v>13</v>
      </c>
      <c r="Z69" s="34" t="s">
        <v>13</v>
      </c>
    </row>
    <row r="70" spans="1:26" ht="102">
      <c r="A70" s="35"/>
      <c r="B70" s="53"/>
      <c r="C70" s="56"/>
      <c r="D70" s="56"/>
      <c r="E70" s="59"/>
      <c r="F70" s="3" t="s">
        <v>18</v>
      </c>
      <c r="G70" s="7">
        <f>G73+G82+G88+G97</f>
        <v>1845811.4</v>
      </c>
      <c r="H70" s="7">
        <f t="shared" ref="H70" si="97">H73+H82+H88</f>
        <v>0</v>
      </c>
      <c r="I70" s="17">
        <f>I73+I82+I88+I94</f>
        <v>29968.92</v>
      </c>
      <c r="J70" s="17">
        <f t="shared" si="94"/>
        <v>328909.09999999998</v>
      </c>
      <c r="K70" s="17">
        <f t="shared" si="94"/>
        <v>28515.86</v>
      </c>
      <c r="L70" s="27">
        <f t="shared" si="94"/>
        <v>320780.12</v>
      </c>
      <c r="M70" s="7">
        <f t="shared" ref="M70:O70" si="98">M73+M82+M88</f>
        <v>361637.4</v>
      </c>
      <c r="N70" s="7">
        <f t="shared" ref="N70" si="99">N73+N82+N88</f>
        <v>388000</v>
      </c>
      <c r="O70" s="7">
        <f t="shared" si="98"/>
        <v>388000</v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63.75">
      <c r="A71" s="36"/>
      <c r="B71" s="54"/>
      <c r="C71" s="57"/>
      <c r="D71" s="56"/>
      <c r="E71" s="60"/>
      <c r="F71" s="3" t="s">
        <v>19</v>
      </c>
      <c r="G71" s="7">
        <f>G74+G83+G89</f>
        <v>0</v>
      </c>
      <c r="H71" s="11">
        <f t="shared" ref="H71" si="100">H74+H83+H89</f>
        <v>0</v>
      </c>
      <c r="I71" s="19"/>
      <c r="J71" s="19"/>
      <c r="K71" s="17">
        <f>K74+K83+K89</f>
        <v>0</v>
      </c>
      <c r="L71" s="27">
        <f>L74+L83+L89</f>
        <v>0</v>
      </c>
      <c r="M71" s="7">
        <f t="shared" ref="M71" si="101">M74+M83+M89</f>
        <v>0</v>
      </c>
      <c r="N71" s="11"/>
      <c r="O71" s="11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25.5">
      <c r="A72" s="34"/>
      <c r="B72" s="52" t="s">
        <v>55</v>
      </c>
      <c r="C72" s="55">
        <v>2020</v>
      </c>
      <c r="D72" s="55">
        <v>2026</v>
      </c>
      <c r="E72" s="85" t="s">
        <v>16</v>
      </c>
      <c r="F72" s="3" t="s">
        <v>17</v>
      </c>
      <c r="G72" s="7">
        <f>G75+G78</f>
        <v>146106.06</v>
      </c>
      <c r="H72" s="7">
        <f t="shared" ref="H72" si="102">H75+H78</f>
        <v>0</v>
      </c>
      <c r="I72" s="17">
        <f t="shared" ref="I72:L73" si="103">I75+I78</f>
        <v>18953</v>
      </c>
      <c r="J72" s="17">
        <f t="shared" si="103"/>
        <v>80390</v>
      </c>
      <c r="K72" s="17">
        <f t="shared" si="103"/>
        <v>1763.06</v>
      </c>
      <c r="L72" s="27">
        <f t="shared" si="103"/>
        <v>0</v>
      </c>
      <c r="M72" s="7">
        <f t="shared" ref="M72:O72" si="104">M75+M78</f>
        <v>15000</v>
      </c>
      <c r="N72" s="7">
        <f t="shared" ref="N72" si="105">N75+N78</f>
        <v>15000</v>
      </c>
      <c r="O72" s="7">
        <f t="shared" si="104"/>
        <v>15000</v>
      </c>
      <c r="P72" s="34" t="s">
        <v>13</v>
      </c>
      <c r="Q72" s="34" t="s">
        <v>13</v>
      </c>
      <c r="R72" s="34" t="s">
        <v>13</v>
      </c>
      <c r="S72" s="34" t="s">
        <v>13</v>
      </c>
      <c r="T72" s="34" t="s">
        <v>13</v>
      </c>
      <c r="U72" s="34" t="s">
        <v>13</v>
      </c>
      <c r="V72" s="34" t="s">
        <v>13</v>
      </c>
      <c r="W72" s="34" t="s">
        <v>13</v>
      </c>
      <c r="X72" s="34" t="s">
        <v>13</v>
      </c>
      <c r="Y72" s="34" t="s">
        <v>13</v>
      </c>
      <c r="Z72" s="34" t="s">
        <v>13</v>
      </c>
    </row>
    <row r="73" spans="1:26" ht="102">
      <c r="A73" s="35"/>
      <c r="B73" s="53"/>
      <c r="C73" s="56"/>
      <c r="D73" s="56"/>
      <c r="E73" s="86"/>
      <c r="F73" s="3" t="s">
        <v>18</v>
      </c>
      <c r="G73" s="7">
        <f>G76+G79</f>
        <v>146106.06</v>
      </c>
      <c r="H73" s="7">
        <f t="shared" ref="H73" si="106">H76+H79</f>
        <v>0</v>
      </c>
      <c r="I73" s="17">
        <f t="shared" si="103"/>
        <v>18953</v>
      </c>
      <c r="J73" s="17">
        <f t="shared" si="103"/>
        <v>80390</v>
      </c>
      <c r="K73" s="17">
        <f t="shared" si="103"/>
        <v>1763.06</v>
      </c>
      <c r="L73" s="27">
        <f t="shared" si="103"/>
        <v>0</v>
      </c>
      <c r="M73" s="7">
        <f t="shared" ref="M73:O73" si="107">M76+M79</f>
        <v>15000</v>
      </c>
      <c r="N73" s="7">
        <f t="shared" ref="N73" si="108">N76+N79</f>
        <v>15000</v>
      </c>
      <c r="O73" s="7">
        <f t="shared" si="107"/>
        <v>15000</v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63.75">
      <c r="A74" s="36"/>
      <c r="B74" s="54"/>
      <c r="C74" s="57"/>
      <c r="D74" s="57"/>
      <c r="E74" s="87"/>
      <c r="F74" s="3" t="s">
        <v>19</v>
      </c>
      <c r="G74" s="7">
        <f t="shared" ref="G74" si="109">G77+G80</f>
        <v>0</v>
      </c>
      <c r="H74" s="7">
        <f t="shared" ref="H74" si="110">H77+H80</f>
        <v>0</v>
      </c>
      <c r="I74" s="17"/>
      <c r="J74" s="17"/>
      <c r="K74" s="17">
        <f>K77+K80</f>
        <v>0</v>
      </c>
      <c r="L74" s="27">
        <f>L77+L80</f>
        <v>0</v>
      </c>
      <c r="M74" s="7">
        <f t="shared" ref="M74" si="111">M77+M80</f>
        <v>0</v>
      </c>
      <c r="N74" s="7"/>
      <c r="O74" s="7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29.25" customHeight="1">
      <c r="A75" s="34"/>
      <c r="B75" s="52" t="s">
        <v>32</v>
      </c>
      <c r="C75" s="55">
        <v>2020</v>
      </c>
      <c r="D75" s="55">
        <v>2026</v>
      </c>
      <c r="E75" s="58" t="s">
        <v>16</v>
      </c>
      <c r="F75" s="3" t="s">
        <v>17</v>
      </c>
      <c r="G75" s="7">
        <f>H75+I75+J75+K75+L75+M75+O75+N75</f>
        <v>146106.06</v>
      </c>
      <c r="H75" s="7">
        <f t="shared" ref="H75" si="112">H76+H77</f>
        <v>0</v>
      </c>
      <c r="I75" s="17">
        <f>I76+I77</f>
        <v>18953</v>
      </c>
      <c r="J75" s="17">
        <f>J76+J77</f>
        <v>80390</v>
      </c>
      <c r="K75" s="17">
        <f>K76+K77</f>
        <v>1763.06</v>
      </c>
      <c r="L75" s="27">
        <f>L76+L77</f>
        <v>0</v>
      </c>
      <c r="M75" s="7">
        <f t="shared" ref="M75:O75" si="113">M76+M77</f>
        <v>15000</v>
      </c>
      <c r="N75" s="7">
        <f t="shared" ref="N75" si="114">N76+N77</f>
        <v>15000</v>
      </c>
      <c r="O75" s="7">
        <f t="shared" si="113"/>
        <v>15000</v>
      </c>
      <c r="P75" s="37" t="s">
        <v>44</v>
      </c>
      <c r="Q75" s="43" t="s">
        <v>43</v>
      </c>
      <c r="R75" s="40"/>
      <c r="S75" s="25">
        <v>95</v>
      </c>
      <c r="T75" s="40">
        <v>100</v>
      </c>
      <c r="U75" s="46">
        <v>100</v>
      </c>
      <c r="V75" s="40">
        <v>100</v>
      </c>
      <c r="W75" s="40"/>
      <c r="X75" s="40">
        <v>100</v>
      </c>
      <c r="Y75" s="40">
        <v>100</v>
      </c>
      <c r="Z75" s="40">
        <v>100</v>
      </c>
    </row>
    <row r="76" spans="1:26" ht="54" customHeight="1">
      <c r="A76" s="35"/>
      <c r="B76" s="53"/>
      <c r="C76" s="56"/>
      <c r="D76" s="56"/>
      <c r="E76" s="59"/>
      <c r="F76" s="3" t="s">
        <v>18</v>
      </c>
      <c r="G76" s="7">
        <f t="shared" ref="G76:G92" si="115">H76+I76+J76+K76+L76+M76+O76+N76</f>
        <v>146106.06</v>
      </c>
      <c r="H76" s="7">
        <v>0</v>
      </c>
      <c r="I76" s="17">
        <v>18953</v>
      </c>
      <c r="J76" s="17">
        <v>80390</v>
      </c>
      <c r="K76" s="17">
        <v>1763.06</v>
      </c>
      <c r="L76" s="27">
        <v>0</v>
      </c>
      <c r="M76" s="7">
        <v>15000</v>
      </c>
      <c r="N76" s="7">
        <v>15000</v>
      </c>
      <c r="O76" s="7">
        <v>15000</v>
      </c>
      <c r="P76" s="38"/>
      <c r="Q76" s="44"/>
      <c r="R76" s="41"/>
      <c r="S76" s="25"/>
      <c r="T76" s="41"/>
      <c r="U76" s="47"/>
      <c r="V76" s="41"/>
      <c r="W76" s="41"/>
      <c r="X76" s="41"/>
      <c r="Y76" s="41"/>
      <c r="Z76" s="41"/>
    </row>
    <row r="77" spans="1:26" ht="63" customHeight="1">
      <c r="A77" s="36"/>
      <c r="B77" s="54"/>
      <c r="C77" s="57"/>
      <c r="D77" s="57"/>
      <c r="E77" s="60"/>
      <c r="F77" s="3" t="s">
        <v>19</v>
      </c>
      <c r="G77" s="7">
        <f t="shared" si="115"/>
        <v>0</v>
      </c>
      <c r="H77" s="7"/>
      <c r="I77" s="17"/>
      <c r="J77" s="17"/>
      <c r="K77" s="17"/>
      <c r="L77" s="27"/>
      <c r="M77" s="23"/>
      <c r="N77" s="23"/>
      <c r="O77" s="23"/>
      <c r="P77" s="39"/>
      <c r="Q77" s="45"/>
      <c r="R77" s="42"/>
      <c r="S77" s="25"/>
      <c r="T77" s="42"/>
      <c r="U77" s="48"/>
      <c r="V77" s="42"/>
      <c r="W77" s="42"/>
      <c r="X77" s="42"/>
      <c r="Y77" s="42"/>
      <c r="Z77" s="42"/>
    </row>
    <row r="78" spans="1:26" ht="30.75" hidden="1" customHeight="1">
      <c r="A78" s="34"/>
      <c r="B78" s="52" t="s">
        <v>38</v>
      </c>
      <c r="C78" s="55">
        <v>2019</v>
      </c>
      <c r="D78" s="56">
        <v>2024</v>
      </c>
      <c r="E78" s="58" t="s">
        <v>16</v>
      </c>
      <c r="F78" s="3" t="s">
        <v>17</v>
      </c>
      <c r="G78" s="7">
        <f t="shared" si="115"/>
        <v>0</v>
      </c>
      <c r="H78" s="7">
        <f t="shared" ref="H78" si="116">H79+H80</f>
        <v>0</v>
      </c>
      <c r="I78" s="17"/>
      <c r="J78" s="17"/>
      <c r="K78" s="17">
        <f>K79+K80</f>
        <v>0</v>
      </c>
      <c r="L78" s="27">
        <f>L79+L80</f>
        <v>0</v>
      </c>
      <c r="M78" s="7">
        <f t="shared" ref="M78" si="117">M79+M80</f>
        <v>0</v>
      </c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2" hidden="1">
      <c r="A79" s="35"/>
      <c r="B79" s="53"/>
      <c r="C79" s="56"/>
      <c r="D79" s="56"/>
      <c r="E79" s="59"/>
      <c r="F79" s="3" t="s">
        <v>18</v>
      </c>
      <c r="G79" s="7">
        <f t="shared" si="115"/>
        <v>0</v>
      </c>
      <c r="H79" s="7">
        <v>0</v>
      </c>
      <c r="I79" s="17"/>
      <c r="J79" s="17"/>
      <c r="K79" s="17">
        <v>0</v>
      </c>
      <c r="L79" s="27"/>
      <c r="M79" s="23"/>
      <c r="N79" s="23"/>
      <c r="O79" s="2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3.75" hidden="1">
      <c r="A80" s="36"/>
      <c r="B80" s="54"/>
      <c r="C80" s="57"/>
      <c r="D80" s="57"/>
      <c r="E80" s="60"/>
      <c r="F80" s="3" t="s">
        <v>19</v>
      </c>
      <c r="G80" s="7">
        <f t="shared" si="115"/>
        <v>0</v>
      </c>
      <c r="H80" s="7">
        <v>0</v>
      </c>
      <c r="I80" s="17"/>
      <c r="J80" s="17"/>
      <c r="K80" s="17">
        <v>0</v>
      </c>
      <c r="L80" s="27"/>
      <c r="M80" s="23"/>
      <c r="N80" s="23"/>
      <c r="O80" s="2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5.5">
      <c r="A81" s="34"/>
      <c r="B81" s="52" t="s">
        <v>33</v>
      </c>
      <c r="C81" s="55">
        <v>2020</v>
      </c>
      <c r="D81" s="55">
        <v>2026</v>
      </c>
      <c r="E81" s="58" t="s">
        <v>16</v>
      </c>
      <c r="F81" s="3" t="s">
        <v>17</v>
      </c>
      <c r="G81" s="7">
        <f>H81+I81+J81+K81+L81+M81+O81+N81</f>
        <v>1683705.3399999999</v>
      </c>
      <c r="H81" s="7">
        <f t="shared" ref="H81" si="118">H84</f>
        <v>0</v>
      </c>
      <c r="I81" s="17">
        <f t="shared" ref="I81:L82" si="119">I84</f>
        <v>7015.92</v>
      </c>
      <c r="J81" s="17">
        <f t="shared" si="119"/>
        <v>248519.1</v>
      </c>
      <c r="K81" s="17">
        <f t="shared" si="119"/>
        <v>23752.799999999999</v>
      </c>
      <c r="L81" s="27">
        <f t="shared" si="119"/>
        <v>320780.12</v>
      </c>
      <c r="M81" s="7">
        <f t="shared" ref="M81:O81" si="120">M84</f>
        <v>343637.4</v>
      </c>
      <c r="N81" s="7">
        <f t="shared" ref="N81" si="121">N84</f>
        <v>370000</v>
      </c>
      <c r="O81" s="7">
        <f t="shared" si="120"/>
        <v>370000</v>
      </c>
      <c r="P81" s="34" t="s">
        <v>13</v>
      </c>
      <c r="Q81" s="34" t="s">
        <v>13</v>
      </c>
      <c r="R81" s="34" t="s">
        <v>13</v>
      </c>
      <c r="S81" s="34" t="s">
        <v>13</v>
      </c>
      <c r="T81" s="34" t="s">
        <v>13</v>
      </c>
      <c r="U81" s="34" t="s">
        <v>13</v>
      </c>
      <c r="V81" s="34" t="s">
        <v>13</v>
      </c>
      <c r="W81" s="34" t="s">
        <v>13</v>
      </c>
      <c r="X81" s="34" t="s">
        <v>13</v>
      </c>
      <c r="Y81" s="34" t="s">
        <v>13</v>
      </c>
      <c r="Z81" s="34" t="s">
        <v>13</v>
      </c>
    </row>
    <row r="82" spans="1:26" ht="102">
      <c r="A82" s="35"/>
      <c r="B82" s="53"/>
      <c r="C82" s="56"/>
      <c r="D82" s="56"/>
      <c r="E82" s="59"/>
      <c r="F82" s="3" t="s">
        <v>18</v>
      </c>
      <c r="G82" s="7">
        <f t="shared" si="115"/>
        <v>1683705.3399999999</v>
      </c>
      <c r="H82" s="7">
        <f t="shared" ref="H82" si="122">H85</f>
        <v>0</v>
      </c>
      <c r="I82" s="17">
        <f t="shared" si="119"/>
        <v>7015.92</v>
      </c>
      <c r="J82" s="17">
        <f t="shared" si="119"/>
        <v>248519.1</v>
      </c>
      <c r="K82" s="17">
        <f t="shared" si="119"/>
        <v>23752.799999999999</v>
      </c>
      <c r="L82" s="27">
        <f t="shared" si="119"/>
        <v>320780.12</v>
      </c>
      <c r="M82" s="7">
        <f t="shared" ref="M82:O82" si="123">M85</f>
        <v>343637.4</v>
      </c>
      <c r="N82" s="7">
        <f t="shared" ref="N82" si="124">N85</f>
        <v>370000</v>
      </c>
      <c r="O82" s="7">
        <f t="shared" si="123"/>
        <v>370000</v>
      </c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63.75">
      <c r="A83" s="36"/>
      <c r="B83" s="54"/>
      <c r="C83" s="57"/>
      <c r="D83" s="57"/>
      <c r="E83" s="60"/>
      <c r="F83" s="3" t="s">
        <v>19</v>
      </c>
      <c r="G83" s="7">
        <f t="shared" si="115"/>
        <v>0</v>
      </c>
      <c r="H83" s="7">
        <f t="shared" ref="H83" si="125">H86</f>
        <v>0</v>
      </c>
      <c r="I83" s="17"/>
      <c r="J83" s="17"/>
      <c r="K83" s="17">
        <f>K86</f>
        <v>0</v>
      </c>
      <c r="L83" s="27">
        <f>L86</f>
        <v>0</v>
      </c>
      <c r="M83" s="7">
        <f t="shared" ref="M83" si="126">M86</f>
        <v>0</v>
      </c>
      <c r="N83" s="7"/>
      <c r="O83" s="7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30.75" customHeight="1">
      <c r="A84" s="34"/>
      <c r="B84" s="52" t="s">
        <v>50</v>
      </c>
      <c r="C84" s="55">
        <v>2020</v>
      </c>
      <c r="D84" s="55">
        <v>2026</v>
      </c>
      <c r="E84" s="58" t="s">
        <v>16</v>
      </c>
      <c r="F84" s="3" t="s">
        <v>17</v>
      </c>
      <c r="G84" s="7">
        <f>H84+I84+J84+K84+L84+M84+O84+N84</f>
        <v>1683705.3399999999</v>
      </c>
      <c r="H84" s="7">
        <f t="shared" ref="H84" si="127">H85+H86</f>
        <v>0</v>
      </c>
      <c r="I84" s="17">
        <f>I85+I86</f>
        <v>7015.92</v>
      </c>
      <c r="J84" s="17">
        <f>J85+J86</f>
        <v>248519.1</v>
      </c>
      <c r="K84" s="17">
        <f>K85+K86</f>
        <v>23752.799999999999</v>
      </c>
      <c r="L84" s="27">
        <f>L85+L86</f>
        <v>320780.12</v>
      </c>
      <c r="M84" s="7">
        <f t="shared" ref="M84:O84" si="128">M85+M86</f>
        <v>343637.4</v>
      </c>
      <c r="N84" s="7">
        <f t="shared" ref="N84" si="129">N85+N86</f>
        <v>370000</v>
      </c>
      <c r="O84" s="7">
        <f t="shared" si="128"/>
        <v>370000</v>
      </c>
      <c r="P84" s="37" t="s">
        <v>60</v>
      </c>
      <c r="Q84" s="43" t="s">
        <v>43</v>
      </c>
      <c r="R84" s="40"/>
      <c r="S84" s="25">
        <v>0</v>
      </c>
      <c r="T84" s="40">
        <v>100</v>
      </c>
      <c r="U84" s="46">
        <v>100</v>
      </c>
      <c r="V84" s="40">
        <v>100</v>
      </c>
      <c r="W84" s="40">
        <v>100</v>
      </c>
      <c r="X84" s="40">
        <v>100</v>
      </c>
      <c r="Y84" s="40">
        <v>100</v>
      </c>
      <c r="Z84" s="40">
        <v>100</v>
      </c>
    </row>
    <row r="85" spans="1:26" ht="102">
      <c r="A85" s="35"/>
      <c r="B85" s="53"/>
      <c r="C85" s="56"/>
      <c r="D85" s="56"/>
      <c r="E85" s="59"/>
      <c r="F85" s="3" t="s">
        <v>18</v>
      </c>
      <c r="G85" s="7">
        <f t="shared" si="115"/>
        <v>1683705.3399999999</v>
      </c>
      <c r="H85" s="7">
        <v>0</v>
      </c>
      <c r="I85" s="17">
        <v>7015.92</v>
      </c>
      <c r="J85" s="17">
        <v>248519.1</v>
      </c>
      <c r="K85" s="17">
        <v>23752.799999999999</v>
      </c>
      <c r="L85" s="27">
        <v>320780.12</v>
      </c>
      <c r="M85" s="7">
        <v>343637.4</v>
      </c>
      <c r="N85" s="7">
        <v>370000</v>
      </c>
      <c r="O85" s="7">
        <v>370000</v>
      </c>
      <c r="P85" s="38"/>
      <c r="Q85" s="44"/>
      <c r="R85" s="41"/>
      <c r="S85" s="25"/>
      <c r="T85" s="41"/>
      <c r="U85" s="47"/>
      <c r="V85" s="41"/>
      <c r="W85" s="41"/>
      <c r="X85" s="41"/>
      <c r="Y85" s="41"/>
      <c r="Z85" s="41"/>
    </row>
    <row r="86" spans="1:26" ht="63.75">
      <c r="A86" s="36"/>
      <c r="B86" s="54"/>
      <c r="C86" s="57"/>
      <c r="D86" s="57"/>
      <c r="E86" s="60"/>
      <c r="F86" s="3" t="s">
        <v>19</v>
      </c>
      <c r="G86" s="7">
        <f t="shared" si="115"/>
        <v>0</v>
      </c>
      <c r="H86" s="7"/>
      <c r="I86" s="17"/>
      <c r="J86" s="17"/>
      <c r="K86" s="17"/>
      <c r="L86" s="27"/>
      <c r="M86" s="23"/>
      <c r="N86" s="23"/>
      <c r="O86" s="23"/>
      <c r="P86" s="39"/>
      <c r="Q86" s="45"/>
      <c r="R86" s="42"/>
      <c r="S86" s="25"/>
      <c r="T86" s="42"/>
      <c r="U86" s="48"/>
      <c r="V86" s="42"/>
      <c r="W86" s="42"/>
      <c r="X86" s="42"/>
      <c r="Y86" s="42"/>
      <c r="Z86" s="42"/>
    </row>
    <row r="87" spans="1:26" ht="25.5">
      <c r="A87" s="34"/>
      <c r="B87" s="101" t="s">
        <v>72</v>
      </c>
      <c r="C87" s="55">
        <v>2020</v>
      </c>
      <c r="D87" s="55">
        <v>2026</v>
      </c>
      <c r="E87" s="58" t="s">
        <v>16</v>
      </c>
      <c r="F87" s="3" t="s">
        <v>17</v>
      </c>
      <c r="G87" s="7">
        <f>H87+I87+J87+K87+L87+M87+O87+N87</f>
        <v>12000</v>
      </c>
      <c r="H87" s="7">
        <f t="shared" ref="H87" si="130">H90</f>
        <v>0</v>
      </c>
      <c r="I87" s="17">
        <f t="shared" ref="I87:L88" si="131">I90</f>
        <v>0</v>
      </c>
      <c r="J87" s="17">
        <f t="shared" si="131"/>
        <v>0</v>
      </c>
      <c r="K87" s="17">
        <f t="shared" si="131"/>
        <v>3000</v>
      </c>
      <c r="L87" s="27">
        <f t="shared" si="131"/>
        <v>0</v>
      </c>
      <c r="M87" s="7">
        <f t="shared" ref="M87:O87" si="132">M90</f>
        <v>3000</v>
      </c>
      <c r="N87" s="7">
        <f t="shared" ref="N87" si="133">N90</f>
        <v>3000</v>
      </c>
      <c r="O87" s="7">
        <f t="shared" si="132"/>
        <v>3000</v>
      </c>
      <c r="P87" s="34" t="s">
        <v>13</v>
      </c>
      <c r="Q87" s="34" t="s">
        <v>13</v>
      </c>
      <c r="R87" s="34" t="s">
        <v>13</v>
      </c>
      <c r="S87" s="34" t="s">
        <v>13</v>
      </c>
      <c r="T87" s="34" t="s">
        <v>13</v>
      </c>
      <c r="U87" s="34" t="s">
        <v>13</v>
      </c>
      <c r="V87" s="34" t="s">
        <v>13</v>
      </c>
      <c r="W87" s="34" t="s">
        <v>13</v>
      </c>
      <c r="X87" s="34" t="s">
        <v>13</v>
      </c>
      <c r="Y87" s="34" t="s">
        <v>13</v>
      </c>
      <c r="Z87" s="34" t="s">
        <v>13</v>
      </c>
    </row>
    <row r="88" spans="1:26" ht="102">
      <c r="A88" s="35"/>
      <c r="B88" s="102"/>
      <c r="C88" s="56"/>
      <c r="D88" s="56"/>
      <c r="E88" s="59"/>
      <c r="F88" s="3" t="s">
        <v>18</v>
      </c>
      <c r="G88" s="7">
        <f t="shared" si="115"/>
        <v>12000</v>
      </c>
      <c r="H88" s="7">
        <f t="shared" ref="H88" si="134">H91</f>
        <v>0</v>
      </c>
      <c r="I88" s="17">
        <f t="shared" si="131"/>
        <v>0</v>
      </c>
      <c r="J88" s="17">
        <f t="shared" si="131"/>
        <v>0</v>
      </c>
      <c r="K88" s="17">
        <f t="shared" si="131"/>
        <v>3000</v>
      </c>
      <c r="L88" s="27">
        <f t="shared" si="131"/>
        <v>0</v>
      </c>
      <c r="M88" s="7">
        <f t="shared" ref="M88:O88" si="135">M91</f>
        <v>3000</v>
      </c>
      <c r="N88" s="7">
        <f t="shared" ref="N88" si="136">N91</f>
        <v>3000</v>
      </c>
      <c r="O88" s="7">
        <f t="shared" si="135"/>
        <v>3000</v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63.75">
      <c r="A89" s="36"/>
      <c r="B89" s="103"/>
      <c r="C89" s="57"/>
      <c r="D89" s="57"/>
      <c r="E89" s="60"/>
      <c r="F89" s="3" t="s">
        <v>19</v>
      </c>
      <c r="G89" s="7">
        <f t="shared" si="115"/>
        <v>0</v>
      </c>
      <c r="H89" s="7">
        <f t="shared" ref="H89" si="137">H92</f>
        <v>0</v>
      </c>
      <c r="I89" s="17"/>
      <c r="J89" s="17"/>
      <c r="K89" s="17">
        <f>K92</f>
        <v>0</v>
      </c>
      <c r="L89" s="27">
        <f>L92</f>
        <v>0</v>
      </c>
      <c r="M89" s="7">
        <f t="shared" ref="M89:O89" si="138">M92</f>
        <v>0</v>
      </c>
      <c r="N89" s="7">
        <f t="shared" ref="N89" si="139">N92</f>
        <v>0</v>
      </c>
      <c r="O89" s="7">
        <f t="shared" si="138"/>
        <v>0</v>
      </c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28.5" customHeight="1">
      <c r="A90" s="34"/>
      <c r="B90" s="64" t="s">
        <v>34</v>
      </c>
      <c r="C90" s="55">
        <v>2020</v>
      </c>
      <c r="D90" s="55">
        <v>2026</v>
      </c>
      <c r="E90" s="58" t="s">
        <v>16</v>
      </c>
      <c r="F90" s="3" t="s">
        <v>17</v>
      </c>
      <c r="G90" s="7">
        <f>H90+I90+J90+K90+L90+M90+O90+N90</f>
        <v>12000</v>
      </c>
      <c r="H90" s="7">
        <f t="shared" ref="H90" si="140">H91+H92</f>
        <v>0</v>
      </c>
      <c r="I90" s="17">
        <f>I91+I92</f>
        <v>0</v>
      </c>
      <c r="J90" s="17">
        <f>J91+J92</f>
        <v>0</v>
      </c>
      <c r="K90" s="17">
        <f>K91+K92</f>
        <v>3000</v>
      </c>
      <c r="L90" s="27">
        <f>L91+L92</f>
        <v>0</v>
      </c>
      <c r="M90" s="7">
        <f t="shared" ref="M90:O90" si="141">M91+M92</f>
        <v>3000</v>
      </c>
      <c r="N90" s="7">
        <f t="shared" ref="N90" si="142">N91+N92</f>
        <v>3000</v>
      </c>
      <c r="O90" s="7">
        <f t="shared" si="141"/>
        <v>3000</v>
      </c>
      <c r="P90" s="37" t="s">
        <v>61</v>
      </c>
      <c r="Q90" s="43" t="s">
        <v>43</v>
      </c>
      <c r="R90" s="40"/>
      <c r="S90" s="25">
        <v>0</v>
      </c>
      <c r="T90" s="43">
        <v>13.6</v>
      </c>
      <c r="U90" s="49">
        <v>13.7</v>
      </c>
      <c r="V90" s="43">
        <v>13.8</v>
      </c>
      <c r="W90" s="43"/>
      <c r="X90" s="43">
        <v>14</v>
      </c>
      <c r="Y90" s="43">
        <v>14.1</v>
      </c>
      <c r="Z90" s="43">
        <v>14.1</v>
      </c>
    </row>
    <row r="91" spans="1:26" ht="102">
      <c r="A91" s="35"/>
      <c r="B91" s="62"/>
      <c r="C91" s="56"/>
      <c r="D91" s="56"/>
      <c r="E91" s="59"/>
      <c r="F91" s="3" t="s">
        <v>18</v>
      </c>
      <c r="G91" s="7">
        <f t="shared" si="115"/>
        <v>12000</v>
      </c>
      <c r="H91" s="7">
        <v>0</v>
      </c>
      <c r="I91" s="17">
        <v>0</v>
      </c>
      <c r="J91" s="17">
        <v>0</v>
      </c>
      <c r="K91" s="17">
        <v>3000</v>
      </c>
      <c r="L91" s="27">
        <v>0</v>
      </c>
      <c r="M91" s="7">
        <v>3000</v>
      </c>
      <c r="N91" s="7">
        <v>3000</v>
      </c>
      <c r="O91" s="7">
        <v>3000</v>
      </c>
      <c r="P91" s="38"/>
      <c r="Q91" s="44"/>
      <c r="R91" s="41"/>
      <c r="S91" s="25"/>
      <c r="T91" s="44"/>
      <c r="U91" s="50"/>
      <c r="V91" s="44"/>
      <c r="W91" s="44"/>
      <c r="X91" s="44"/>
      <c r="Y91" s="44"/>
      <c r="Z91" s="44"/>
    </row>
    <row r="92" spans="1:26" ht="63.75">
      <c r="A92" s="36"/>
      <c r="B92" s="63"/>
      <c r="C92" s="57"/>
      <c r="D92" s="57"/>
      <c r="E92" s="60"/>
      <c r="F92" s="3" t="s">
        <v>19</v>
      </c>
      <c r="G92" s="7">
        <f t="shared" si="115"/>
        <v>0</v>
      </c>
      <c r="H92" s="7"/>
      <c r="I92" s="17"/>
      <c r="J92" s="17"/>
      <c r="K92" s="17"/>
      <c r="L92" s="27"/>
      <c r="M92" s="23"/>
      <c r="N92" s="23"/>
      <c r="O92" s="23"/>
      <c r="P92" s="39"/>
      <c r="Q92" s="45"/>
      <c r="R92" s="42"/>
      <c r="S92" s="25"/>
      <c r="T92" s="45"/>
      <c r="U92" s="51"/>
      <c r="V92" s="45"/>
      <c r="W92" s="45"/>
      <c r="X92" s="45"/>
      <c r="Y92" s="45"/>
      <c r="Z92" s="45"/>
    </row>
    <row r="93" spans="1:26" ht="34.5" customHeight="1">
      <c r="A93" s="34"/>
      <c r="B93" s="61" t="s">
        <v>56</v>
      </c>
      <c r="C93" s="55">
        <v>2020</v>
      </c>
      <c r="D93" s="55">
        <v>2026</v>
      </c>
      <c r="E93" s="58" t="s">
        <v>16</v>
      </c>
      <c r="F93" s="3" t="s">
        <v>17</v>
      </c>
      <c r="G93" s="7">
        <f>G94+G95</f>
        <v>4000</v>
      </c>
      <c r="H93" s="7"/>
      <c r="I93" s="17">
        <f>I94+I95</f>
        <v>4000</v>
      </c>
      <c r="J93" s="17"/>
      <c r="K93" s="17"/>
      <c r="L93" s="27"/>
      <c r="M93" s="23"/>
      <c r="N93" s="23"/>
      <c r="O93" s="23"/>
      <c r="P93" s="34" t="s">
        <v>13</v>
      </c>
      <c r="Q93" s="34" t="s">
        <v>13</v>
      </c>
      <c r="R93" s="34" t="s">
        <v>13</v>
      </c>
      <c r="S93" s="34" t="s">
        <v>13</v>
      </c>
      <c r="T93" s="34" t="s">
        <v>13</v>
      </c>
      <c r="U93" s="34" t="s">
        <v>13</v>
      </c>
      <c r="V93" s="34" t="s">
        <v>13</v>
      </c>
      <c r="W93" s="34" t="s">
        <v>13</v>
      </c>
      <c r="X93" s="34" t="s">
        <v>13</v>
      </c>
      <c r="Y93" s="34" t="s">
        <v>13</v>
      </c>
      <c r="Z93" s="34" t="s">
        <v>13</v>
      </c>
    </row>
    <row r="94" spans="1:26" ht="106.5" customHeight="1">
      <c r="A94" s="35"/>
      <c r="B94" s="62"/>
      <c r="C94" s="56"/>
      <c r="D94" s="56"/>
      <c r="E94" s="59"/>
      <c r="F94" s="3" t="s">
        <v>18</v>
      </c>
      <c r="G94" s="7">
        <f>H94+I94+J94+K94+L94+M94</f>
        <v>4000</v>
      </c>
      <c r="H94" s="7"/>
      <c r="I94" s="17">
        <f>I97</f>
        <v>4000</v>
      </c>
      <c r="J94" s="17"/>
      <c r="K94" s="17"/>
      <c r="L94" s="27"/>
      <c r="M94" s="23"/>
      <c r="N94" s="23"/>
      <c r="O94" s="23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65.25" customHeight="1">
      <c r="A95" s="36"/>
      <c r="B95" s="63"/>
      <c r="C95" s="57"/>
      <c r="D95" s="57"/>
      <c r="E95" s="60"/>
      <c r="F95" s="3" t="s">
        <v>19</v>
      </c>
      <c r="G95" s="7">
        <f>H95+I95+J95+K95+L95+M95</f>
        <v>0</v>
      </c>
      <c r="H95" s="7"/>
      <c r="I95" s="17"/>
      <c r="J95" s="17"/>
      <c r="K95" s="17"/>
      <c r="L95" s="27"/>
      <c r="M95" s="23"/>
      <c r="N95" s="23"/>
      <c r="O95" s="23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29.25" customHeight="1">
      <c r="A96" s="34"/>
      <c r="B96" s="64" t="s">
        <v>49</v>
      </c>
      <c r="C96" s="55">
        <v>2020</v>
      </c>
      <c r="D96" s="55">
        <v>2026</v>
      </c>
      <c r="E96" s="58" t="s">
        <v>16</v>
      </c>
      <c r="F96" s="3" t="s">
        <v>17</v>
      </c>
      <c r="G96" s="7">
        <f>G97+G98</f>
        <v>4000</v>
      </c>
      <c r="H96" s="7"/>
      <c r="I96" s="17">
        <f>I97+I98</f>
        <v>4000</v>
      </c>
      <c r="J96" s="17"/>
      <c r="K96" s="17"/>
      <c r="L96" s="27"/>
      <c r="M96" s="23"/>
      <c r="N96" s="23"/>
      <c r="O96" s="23"/>
      <c r="P96" s="37" t="s">
        <v>45</v>
      </c>
      <c r="Q96" s="40" t="s">
        <v>39</v>
      </c>
      <c r="R96" s="40"/>
      <c r="S96" s="25"/>
      <c r="T96" s="40">
        <v>0</v>
      </c>
      <c r="U96" s="40"/>
      <c r="V96" s="40"/>
      <c r="W96" s="40"/>
      <c r="X96" s="40"/>
      <c r="Y96" s="40"/>
      <c r="Z96" s="40"/>
    </row>
    <row r="97" spans="1:26" ht="102">
      <c r="A97" s="35"/>
      <c r="B97" s="62"/>
      <c r="C97" s="56"/>
      <c r="D97" s="56"/>
      <c r="E97" s="59"/>
      <c r="F97" s="3" t="s">
        <v>18</v>
      </c>
      <c r="G97" s="7">
        <f>H97+I97+J97+K97+L97+M97</f>
        <v>4000</v>
      </c>
      <c r="H97" s="7"/>
      <c r="I97" s="17">
        <v>4000</v>
      </c>
      <c r="J97" s="17"/>
      <c r="K97" s="17"/>
      <c r="L97" s="27"/>
      <c r="M97" s="23"/>
      <c r="N97" s="23"/>
      <c r="O97" s="23"/>
      <c r="P97" s="38"/>
      <c r="Q97" s="41"/>
      <c r="R97" s="41"/>
      <c r="S97" s="25"/>
      <c r="T97" s="41"/>
      <c r="U97" s="41"/>
      <c r="V97" s="41"/>
      <c r="W97" s="41"/>
      <c r="X97" s="41"/>
      <c r="Y97" s="41"/>
      <c r="Z97" s="41"/>
    </row>
    <row r="98" spans="1:26" ht="63.75">
      <c r="A98" s="36"/>
      <c r="B98" s="63"/>
      <c r="C98" s="57"/>
      <c r="D98" s="57"/>
      <c r="E98" s="60"/>
      <c r="F98" s="3" t="s">
        <v>19</v>
      </c>
      <c r="G98" s="7">
        <f>H98+I98+J98+K98+L98+M98</f>
        <v>0</v>
      </c>
      <c r="H98" s="7"/>
      <c r="I98" s="17"/>
      <c r="J98" s="17"/>
      <c r="K98" s="17"/>
      <c r="L98" s="27"/>
      <c r="M98" s="23"/>
      <c r="N98" s="23"/>
      <c r="O98" s="23"/>
      <c r="P98" s="39"/>
      <c r="Q98" s="42"/>
      <c r="R98" s="42"/>
      <c r="S98" s="25"/>
      <c r="T98" s="42"/>
      <c r="U98" s="42"/>
      <c r="V98" s="42"/>
      <c r="W98" s="42"/>
      <c r="X98" s="42"/>
      <c r="Y98" s="42"/>
      <c r="Z98" s="42"/>
    </row>
    <row r="99" spans="1:26" ht="25.5">
      <c r="A99" s="34"/>
      <c r="B99" s="82" t="s">
        <v>35</v>
      </c>
      <c r="C99" s="55">
        <v>2020</v>
      </c>
      <c r="D99" s="55">
        <v>2026</v>
      </c>
      <c r="E99" s="58" t="s">
        <v>16</v>
      </c>
      <c r="F99" s="8" t="s">
        <v>17</v>
      </c>
      <c r="G99" s="10">
        <f>G69</f>
        <v>1845811.4</v>
      </c>
      <c r="H99" s="10">
        <f t="shared" ref="H99" si="143">H69</f>
        <v>0</v>
      </c>
      <c r="I99" s="18">
        <f t="shared" ref="I99:L100" si="144">I69</f>
        <v>29968.92</v>
      </c>
      <c r="J99" s="18">
        <f t="shared" si="144"/>
        <v>328909.09999999998</v>
      </c>
      <c r="K99" s="18">
        <f t="shared" si="144"/>
        <v>28515.86</v>
      </c>
      <c r="L99" s="30">
        <f t="shared" si="144"/>
        <v>320780.12</v>
      </c>
      <c r="M99" s="10">
        <f t="shared" ref="M99:O99" si="145">M69</f>
        <v>361637.4</v>
      </c>
      <c r="N99" s="10">
        <f t="shared" ref="N99" si="146">N69</f>
        <v>388000</v>
      </c>
      <c r="O99" s="10">
        <f t="shared" si="145"/>
        <v>388000</v>
      </c>
      <c r="P99" s="34" t="s">
        <v>13</v>
      </c>
      <c r="Q99" s="34" t="s">
        <v>13</v>
      </c>
      <c r="R99" s="34" t="s">
        <v>13</v>
      </c>
      <c r="S99" s="34" t="s">
        <v>13</v>
      </c>
      <c r="T99" s="34" t="s">
        <v>13</v>
      </c>
      <c r="U99" s="34" t="s">
        <v>13</v>
      </c>
      <c r="V99" s="34" t="s">
        <v>13</v>
      </c>
      <c r="W99" s="34" t="s">
        <v>13</v>
      </c>
      <c r="X99" s="34" t="s">
        <v>13</v>
      </c>
      <c r="Y99" s="34" t="s">
        <v>13</v>
      </c>
      <c r="Z99" s="34" t="s">
        <v>13</v>
      </c>
    </row>
    <row r="100" spans="1:26" ht="102">
      <c r="A100" s="35"/>
      <c r="B100" s="83"/>
      <c r="C100" s="56"/>
      <c r="D100" s="56"/>
      <c r="E100" s="59"/>
      <c r="F100" s="3" t="s">
        <v>18</v>
      </c>
      <c r="G100" s="7">
        <f>G70</f>
        <v>1845811.4</v>
      </c>
      <c r="H100" s="7">
        <f t="shared" ref="H100" si="147">H70</f>
        <v>0</v>
      </c>
      <c r="I100" s="17">
        <f t="shared" si="144"/>
        <v>29968.92</v>
      </c>
      <c r="J100" s="17">
        <f t="shared" si="144"/>
        <v>328909.09999999998</v>
      </c>
      <c r="K100" s="17">
        <f t="shared" si="144"/>
        <v>28515.86</v>
      </c>
      <c r="L100" s="27">
        <f t="shared" si="144"/>
        <v>320780.12</v>
      </c>
      <c r="M100" s="7">
        <f t="shared" ref="M100:O100" si="148">M70</f>
        <v>361637.4</v>
      </c>
      <c r="N100" s="7">
        <f t="shared" ref="N100" si="149">N70</f>
        <v>388000</v>
      </c>
      <c r="O100" s="7">
        <f t="shared" si="148"/>
        <v>388000</v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63.75">
      <c r="A101" s="36"/>
      <c r="B101" s="84"/>
      <c r="C101" s="57"/>
      <c r="D101" s="57"/>
      <c r="E101" s="60"/>
      <c r="F101" s="3" t="s">
        <v>19</v>
      </c>
      <c r="G101" s="7">
        <f>G71</f>
        <v>0</v>
      </c>
      <c r="H101" s="7">
        <f t="shared" ref="H101" si="150">H71</f>
        <v>0</v>
      </c>
      <c r="I101" s="17"/>
      <c r="J101" s="17"/>
      <c r="K101" s="17">
        <f>K71</f>
        <v>0</v>
      </c>
      <c r="L101" s="27">
        <f>L71</f>
        <v>0</v>
      </c>
      <c r="M101" s="7">
        <f t="shared" ref="M101:O101" si="151">M71</f>
        <v>0</v>
      </c>
      <c r="N101" s="7">
        <f t="shared" ref="N101" si="152">N71</f>
        <v>0</v>
      </c>
      <c r="O101" s="7">
        <f t="shared" si="151"/>
        <v>0</v>
      </c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33" customHeight="1">
      <c r="A102" s="88" t="s">
        <v>65</v>
      </c>
      <c r="B102" s="89"/>
      <c r="C102" s="89"/>
      <c r="D102" s="89"/>
      <c r="E102" s="90"/>
      <c r="F102" s="3" t="s">
        <v>17</v>
      </c>
      <c r="G102" s="10">
        <f>G47+G64+G99</f>
        <v>5937578.5700000003</v>
      </c>
      <c r="H102" s="10">
        <f t="shared" ref="H102" si="153">H47+H64+H99</f>
        <v>0</v>
      </c>
      <c r="I102" s="18">
        <f t="shared" ref="I102:L104" si="154">I47+I64+I99</f>
        <v>570234.92000000004</v>
      </c>
      <c r="J102" s="18">
        <f>J47+J64+J99</f>
        <v>852513.03</v>
      </c>
      <c r="K102" s="18">
        <f t="shared" si="154"/>
        <v>624944.85</v>
      </c>
      <c r="L102" s="30">
        <f t="shared" si="154"/>
        <v>797248.37</v>
      </c>
      <c r="M102" s="10">
        <f t="shared" ref="M102:O102" si="155">M47+M64+M99</f>
        <v>1105637.3999999999</v>
      </c>
      <c r="N102" s="10">
        <f t="shared" ref="N102" si="156">N47+N64+N99</f>
        <v>993000</v>
      </c>
      <c r="O102" s="10">
        <f t="shared" si="155"/>
        <v>994000</v>
      </c>
      <c r="P102" s="34" t="s">
        <v>13</v>
      </c>
      <c r="Q102" s="34" t="s">
        <v>13</v>
      </c>
      <c r="R102" s="34" t="s">
        <v>13</v>
      </c>
      <c r="S102" s="34" t="s">
        <v>13</v>
      </c>
      <c r="T102" s="34" t="s">
        <v>13</v>
      </c>
      <c r="U102" s="34" t="s">
        <v>13</v>
      </c>
      <c r="V102" s="34" t="s">
        <v>13</v>
      </c>
      <c r="W102" s="34" t="s">
        <v>13</v>
      </c>
      <c r="X102" s="34" t="s">
        <v>13</v>
      </c>
      <c r="Y102" s="34" t="s">
        <v>13</v>
      </c>
      <c r="Z102" s="34" t="s">
        <v>13</v>
      </c>
    </row>
    <row r="103" spans="1:26" ht="108.75" customHeight="1">
      <c r="A103" s="91"/>
      <c r="B103" s="92"/>
      <c r="C103" s="92"/>
      <c r="D103" s="92"/>
      <c r="E103" s="93"/>
      <c r="F103" s="3" t="s">
        <v>18</v>
      </c>
      <c r="G103" s="7">
        <f>G48+G65+G100</f>
        <v>5937578.5700000003</v>
      </c>
      <c r="H103" s="7">
        <f t="shared" ref="H103" si="157">H48+H65+H100</f>
        <v>0</v>
      </c>
      <c r="I103" s="17">
        <f t="shared" si="154"/>
        <v>570234.92000000004</v>
      </c>
      <c r="J103" s="17">
        <f t="shared" si="154"/>
        <v>852513.03</v>
      </c>
      <c r="K103" s="17">
        <f t="shared" si="154"/>
        <v>624944.85</v>
      </c>
      <c r="L103" s="27">
        <f t="shared" si="154"/>
        <v>797248.37</v>
      </c>
      <c r="M103" s="7">
        <f t="shared" ref="M103:O103" si="158">M48+M65+M100</f>
        <v>1105637.3999999999</v>
      </c>
      <c r="N103" s="7">
        <f t="shared" ref="N103" si="159">N48+N65+N100</f>
        <v>993000</v>
      </c>
      <c r="O103" s="7">
        <f t="shared" si="158"/>
        <v>994000</v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68.25" customHeight="1">
      <c r="A104" s="94"/>
      <c r="B104" s="95"/>
      <c r="C104" s="95"/>
      <c r="D104" s="95"/>
      <c r="E104" s="96"/>
      <c r="F104" s="3" t="s">
        <v>19</v>
      </c>
      <c r="G104" s="7">
        <f>G49+G66+G101</f>
        <v>0</v>
      </c>
      <c r="H104" s="7">
        <f t="shared" ref="H104" si="160">H49+H66+H101</f>
        <v>0</v>
      </c>
      <c r="I104" s="17">
        <f t="shared" si="154"/>
        <v>0</v>
      </c>
      <c r="J104" s="17">
        <f t="shared" si="154"/>
        <v>0</v>
      </c>
      <c r="K104" s="17">
        <f t="shared" si="154"/>
        <v>0</v>
      </c>
      <c r="L104" s="27">
        <f t="shared" si="154"/>
        <v>0</v>
      </c>
      <c r="M104" s="7">
        <f t="shared" ref="M104:O104" si="161">M49+M66+M101</f>
        <v>0</v>
      </c>
      <c r="N104" s="7">
        <f t="shared" ref="N104" si="162">N49+N66+N101</f>
        <v>0</v>
      </c>
      <c r="O104" s="7">
        <f t="shared" si="161"/>
        <v>0</v>
      </c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>
      <c r="A105" s="5"/>
      <c r="B105" s="5"/>
      <c r="C105" s="14"/>
      <c r="D105" s="14"/>
      <c r="E105" s="5"/>
      <c r="F105" s="5"/>
      <c r="G105" s="5"/>
      <c r="H105" s="5"/>
      <c r="I105" s="5"/>
      <c r="J105" s="5"/>
      <c r="K105" s="5"/>
      <c r="L105" s="31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</sheetData>
  <mergeCells count="453">
    <mergeCell ref="Y96:Y98"/>
    <mergeCell ref="Y99:Y101"/>
    <mergeCell ref="Y102:Y104"/>
    <mergeCell ref="Y64:Y66"/>
    <mergeCell ref="Y69:Y71"/>
    <mergeCell ref="Y72:Y74"/>
    <mergeCell ref="Y75:Y77"/>
    <mergeCell ref="Y81:Y83"/>
    <mergeCell ref="Y84:Y86"/>
    <mergeCell ref="Y87:Y89"/>
    <mergeCell ref="Y90:Y92"/>
    <mergeCell ref="Y93:Y95"/>
    <mergeCell ref="A102:E104"/>
    <mergeCell ref="A3:X3"/>
    <mergeCell ref="A4:X4"/>
    <mergeCell ref="A5:X5"/>
    <mergeCell ref="A6:X6"/>
    <mergeCell ref="A99:A101"/>
    <mergeCell ref="B99:B101"/>
    <mergeCell ref="C99:C101"/>
    <mergeCell ref="D99:D101"/>
    <mergeCell ref="E99:E101"/>
    <mergeCell ref="A87:A89"/>
    <mergeCell ref="B87:B89"/>
    <mergeCell ref="C87:C89"/>
    <mergeCell ref="D87:D89"/>
    <mergeCell ref="E87:E89"/>
    <mergeCell ref="A90:A92"/>
    <mergeCell ref="B90:B92"/>
    <mergeCell ref="C90:C92"/>
    <mergeCell ref="D90:D92"/>
    <mergeCell ref="E90:E92"/>
    <mergeCell ref="A81:A83"/>
    <mergeCell ref="B81:B83"/>
    <mergeCell ref="C81:C83"/>
    <mergeCell ref="D81:D83"/>
    <mergeCell ref="E81:E83"/>
    <mergeCell ref="A84:A86"/>
    <mergeCell ref="B84:B86"/>
    <mergeCell ref="C84:C86"/>
    <mergeCell ref="D84:D86"/>
    <mergeCell ref="E84:E86"/>
    <mergeCell ref="A72:A74"/>
    <mergeCell ref="B72:B74"/>
    <mergeCell ref="C72:C74"/>
    <mergeCell ref="E72:E74"/>
    <mergeCell ref="A75:A77"/>
    <mergeCell ref="B75:B77"/>
    <mergeCell ref="C75:C77"/>
    <mergeCell ref="D75:D77"/>
    <mergeCell ref="E75:E77"/>
    <mergeCell ref="A78:A80"/>
    <mergeCell ref="B78:B80"/>
    <mergeCell ref="C78:C80"/>
    <mergeCell ref="D78:D80"/>
    <mergeCell ref="E78:E80"/>
    <mergeCell ref="D72:D74"/>
    <mergeCell ref="A68:B68"/>
    <mergeCell ref="A69:A71"/>
    <mergeCell ref="B69:B71"/>
    <mergeCell ref="C69:C71"/>
    <mergeCell ref="D69:D71"/>
    <mergeCell ref="E69:E71"/>
    <mergeCell ref="A64:A66"/>
    <mergeCell ref="B64:B66"/>
    <mergeCell ref="C64:C66"/>
    <mergeCell ref="D64:D66"/>
    <mergeCell ref="E64:E66"/>
    <mergeCell ref="A67:B67"/>
    <mergeCell ref="A58:A60"/>
    <mergeCell ref="B58:B60"/>
    <mergeCell ref="C58:C60"/>
    <mergeCell ref="D58:D60"/>
    <mergeCell ref="E58:E60"/>
    <mergeCell ref="A61:A63"/>
    <mergeCell ref="B61:B63"/>
    <mergeCell ref="C61:C63"/>
    <mergeCell ref="D61:D63"/>
    <mergeCell ref="E61:E63"/>
    <mergeCell ref="E52:E54"/>
    <mergeCell ref="A55:A57"/>
    <mergeCell ref="B55:B57"/>
    <mergeCell ref="C55:C57"/>
    <mergeCell ref="D55:D57"/>
    <mergeCell ref="E55:E57"/>
    <mergeCell ref="A50:B50"/>
    <mergeCell ref="A51:B51"/>
    <mergeCell ref="B52:B54"/>
    <mergeCell ref="A52:A54"/>
    <mergeCell ref="C52:C54"/>
    <mergeCell ref="D52:D54"/>
    <mergeCell ref="C41:C43"/>
    <mergeCell ref="D41:D43"/>
    <mergeCell ref="E41:E4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S10:Z10"/>
    <mergeCell ref="P8:Z8"/>
    <mergeCell ref="R9:Z9"/>
    <mergeCell ref="A14:B14"/>
    <mergeCell ref="A15:B15"/>
    <mergeCell ref="A16:B16"/>
    <mergeCell ref="B17:B19"/>
    <mergeCell ref="B20:B22"/>
    <mergeCell ref="B23:B25"/>
    <mergeCell ref="A17:A19"/>
    <mergeCell ref="A20:A22"/>
    <mergeCell ref="A23:A25"/>
    <mergeCell ref="C23:C25"/>
    <mergeCell ref="D23:D25"/>
    <mergeCell ref="E23:E25"/>
    <mergeCell ref="C17:C19"/>
    <mergeCell ref="D17:D19"/>
    <mergeCell ref="E17:E19"/>
    <mergeCell ref="C20:C22"/>
    <mergeCell ref="D20:D22"/>
    <mergeCell ref="E20:E22"/>
    <mergeCell ref="Q9:Q11"/>
    <mergeCell ref="R10:R11"/>
    <mergeCell ref="A13:B13"/>
    <mergeCell ref="A96:A98"/>
    <mergeCell ref="C96:C98"/>
    <mergeCell ref="D96:D98"/>
    <mergeCell ref="E96:E98"/>
    <mergeCell ref="B96:B98"/>
    <mergeCell ref="F9:F11"/>
    <mergeCell ref="G10:G11"/>
    <mergeCell ref="P9:P11"/>
    <mergeCell ref="A8:A11"/>
    <mergeCell ref="B8:B11"/>
    <mergeCell ref="C8:D8"/>
    <mergeCell ref="C9:C11"/>
    <mergeCell ref="D9:D11"/>
    <mergeCell ref="E8:E11"/>
    <mergeCell ref="H10:O10"/>
    <mergeCell ref="G9:O9"/>
    <mergeCell ref="F8:O8"/>
    <mergeCell ref="A29:A31"/>
    <mergeCell ref="B29:B31"/>
    <mergeCell ref="C29:C31"/>
    <mergeCell ref="D29:D31"/>
    <mergeCell ref="E29:E31"/>
    <mergeCell ref="A32:A34"/>
    <mergeCell ref="B32:B34"/>
    <mergeCell ref="B26:B28"/>
    <mergeCell ref="C26:C28"/>
    <mergeCell ref="D26:D28"/>
    <mergeCell ref="E26:E28"/>
    <mergeCell ref="A93:A95"/>
    <mergeCell ref="B93:B95"/>
    <mergeCell ref="C93:C95"/>
    <mergeCell ref="D93:D95"/>
    <mergeCell ref="E93:E95"/>
    <mergeCell ref="C32:C34"/>
    <mergeCell ref="D32:D34"/>
    <mergeCell ref="E32:E34"/>
    <mergeCell ref="A35:A37"/>
    <mergeCell ref="B35:B37"/>
    <mergeCell ref="C35:C37"/>
    <mergeCell ref="D35:D37"/>
    <mergeCell ref="E35:E37"/>
    <mergeCell ref="A38:A40"/>
    <mergeCell ref="B38:B40"/>
    <mergeCell ref="C38:C40"/>
    <mergeCell ref="D38:D40"/>
    <mergeCell ref="E38:E40"/>
    <mergeCell ref="A41:A43"/>
    <mergeCell ref="B41:B43"/>
    <mergeCell ref="P23:P25"/>
    <mergeCell ref="Q23:Q25"/>
    <mergeCell ref="R23:R25"/>
    <mergeCell ref="T23:T25"/>
    <mergeCell ref="U23:U25"/>
    <mergeCell ref="V23:V25"/>
    <mergeCell ref="W23:W25"/>
    <mergeCell ref="X23:X25"/>
    <mergeCell ref="Z23:Z25"/>
    <mergeCell ref="Y23:Y25"/>
    <mergeCell ref="P26:P28"/>
    <mergeCell ref="Q26:Q28"/>
    <mergeCell ref="R26:R28"/>
    <mergeCell ref="T26:T28"/>
    <mergeCell ref="U26:U28"/>
    <mergeCell ref="V26:V28"/>
    <mergeCell ref="W26:W28"/>
    <mergeCell ref="X26:X28"/>
    <mergeCell ref="Z26:Z28"/>
    <mergeCell ref="Y26:Y28"/>
    <mergeCell ref="Z17:Z19"/>
    <mergeCell ref="P20:P22"/>
    <mergeCell ref="Q20:Q22"/>
    <mergeCell ref="R20:R22"/>
    <mergeCell ref="S20:S22"/>
    <mergeCell ref="T20:T22"/>
    <mergeCell ref="U20:U22"/>
    <mergeCell ref="V20:V22"/>
    <mergeCell ref="W20:W22"/>
    <mergeCell ref="X20:X22"/>
    <mergeCell ref="Z20:Z22"/>
    <mergeCell ref="P17:P19"/>
    <mergeCell ref="Q17:Q19"/>
    <mergeCell ref="R17:R19"/>
    <mergeCell ref="S17:S19"/>
    <mergeCell ref="T17:T19"/>
    <mergeCell ref="U17:U19"/>
    <mergeCell ref="V17:V19"/>
    <mergeCell ref="W17:W19"/>
    <mergeCell ref="X17:X19"/>
    <mergeCell ref="Y17:Y19"/>
    <mergeCell ref="Y20:Y22"/>
    <mergeCell ref="Z29:Z31"/>
    <mergeCell ref="P32:P34"/>
    <mergeCell ref="Q32:Q34"/>
    <mergeCell ref="R32:R34"/>
    <mergeCell ref="S32:S34"/>
    <mergeCell ref="T32:T34"/>
    <mergeCell ref="U32:U34"/>
    <mergeCell ref="V32:V34"/>
    <mergeCell ref="W32:W34"/>
    <mergeCell ref="X32:X34"/>
    <mergeCell ref="Z32:Z34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Y32:Y34"/>
    <mergeCell ref="P35:P37"/>
    <mergeCell ref="Q35:Q37"/>
    <mergeCell ref="R35:R37"/>
    <mergeCell ref="T35:T37"/>
    <mergeCell ref="U35:U37"/>
    <mergeCell ref="V35:V37"/>
    <mergeCell ref="W35:W37"/>
    <mergeCell ref="X35:X37"/>
    <mergeCell ref="Z35:Z37"/>
    <mergeCell ref="Y35:Y37"/>
    <mergeCell ref="Z38:Z40"/>
    <mergeCell ref="P41:P43"/>
    <mergeCell ref="Q41:Q43"/>
    <mergeCell ref="R41:R43"/>
    <mergeCell ref="S41:S43"/>
    <mergeCell ref="T41:T43"/>
    <mergeCell ref="U41:U43"/>
    <mergeCell ref="V41:V43"/>
    <mergeCell ref="W41:W43"/>
    <mergeCell ref="X41:X43"/>
    <mergeCell ref="Z41:Z43"/>
    <mergeCell ref="P38:P40"/>
    <mergeCell ref="Q38:Q40"/>
    <mergeCell ref="R38:R40"/>
    <mergeCell ref="S38:S40"/>
    <mergeCell ref="T38:T40"/>
    <mergeCell ref="U38:U40"/>
    <mergeCell ref="V38:V40"/>
    <mergeCell ref="W38:W40"/>
    <mergeCell ref="X38:X40"/>
    <mergeCell ref="Y38:Y40"/>
    <mergeCell ref="Y41:Y43"/>
    <mergeCell ref="Z44:Z46"/>
    <mergeCell ref="P47:P49"/>
    <mergeCell ref="Q47:Q49"/>
    <mergeCell ref="R47:R49"/>
    <mergeCell ref="S47:S49"/>
    <mergeCell ref="T47:T49"/>
    <mergeCell ref="U47:U49"/>
    <mergeCell ref="V47:V49"/>
    <mergeCell ref="W47:W49"/>
    <mergeCell ref="X47:X49"/>
    <mergeCell ref="Z47:Z49"/>
    <mergeCell ref="P44:P46"/>
    <mergeCell ref="Q44:Q46"/>
    <mergeCell ref="R44:R46"/>
    <mergeCell ref="T44:T46"/>
    <mergeCell ref="U44:U46"/>
    <mergeCell ref="V44:V46"/>
    <mergeCell ref="W44:W46"/>
    <mergeCell ref="X44:X46"/>
    <mergeCell ref="Y44:Y46"/>
    <mergeCell ref="Y47:Y49"/>
    <mergeCell ref="Z52:Z54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Z55:Z57"/>
    <mergeCell ref="P52:P54"/>
    <mergeCell ref="Q52:Q54"/>
    <mergeCell ref="R52:R54"/>
    <mergeCell ref="S52:S54"/>
    <mergeCell ref="T52:T54"/>
    <mergeCell ref="U52:U54"/>
    <mergeCell ref="V52:V54"/>
    <mergeCell ref="W52:W54"/>
    <mergeCell ref="X52:X54"/>
    <mergeCell ref="Y52:Y54"/>
    <mergeCell ref="Y55:Y57"/>
    <mergeCell ref="P58:P60"/>
    <mergeCell ref="Q58:Q60"/>
    <mergeCell ref="R58:R60"/>
    <mergeCell ref="T58:T60"/>
    <mergeCell ref="U58:U60"/>
    <mergeCell ref="V58:V60"/>
    <mergeCell ref="W58:W60"/>
    <mergeCell ref="X58:X60"/>
    <mergeCell ref="Z58:Z60"/>
    <mergeCell ref="Y58:Y60"/>
    <mergeCell ref="P61:P63"/>
    <mergeCell ref="Q61:Q63"/>
    <mergeCell ref="R61:R63"/>
    <mergeCell ref="T61:T63"/>
    <mergeCell ref="U61:U63"/>
    <mergeCell ref="V61:V63"/>
    <mergeCell ref="W61:W63"/>
    <mergeCell ref="X61:X63"/>
    <mergeCell ref="Z61:Z63"/>
    <mergeCell ref="Y61:Y63"/>
    <mergeCell ref="P64:P66"/>
    <mergeCell ref="Q64:Q66"/>
    <mergeCell ref="R64:R66"/>
    <mergeCell ref="S64:S66"/>
    <mergeCell ref="T64:T66"/>
    <mergeCell ref="U64:U66"/>
    <mergeCell ref="V64:V66"/>
    <mergeCell ref="W64:W66"/>
    <mergeCell ref="X64:X66"/>
    <mergeCell ref="Z64:Z66"/>
    <mergeCell ref="P90:P92"/>
    <mergeCell ref="Q90:Q92"/>
    <mergeCell ref="R90:R92"/>
    <mergeCell ref="T90:T92"/>
    <mergeCell ref="U90:U92"/>
    <mergeCell ref="V90:V92"/>
    <mergeCell ref="W90:W92"/>
    <mergeCell ref="X90:X92"/>
    <mergeCell ref="Z90:Z92"/>
    <mergeCell ref="P84:P86"/>
    <mergeCell ref="Q84:Q86"/>
    <mergeCell ref="R84:R86"/>
    <mergeCell ref="T84:T86"/>
    <mergeCell ref="U84:U86"/>
    <mergeCell ref="V84:V86"/>
    <mergeCell ref="W84:W86"/>
    <mergeCell ref="X84:X86"/>
    <mergeCell ref="Z84:Z86"/>
    <mergeCell ref="P81:P83"/>
    <mergeCell ref="Q81:Q83"/>
    <mergeCell ref="R81:R83"/>
    <mergeCell ref="S81:S83"/>
    <mergeCell ref="T81:T83"/>
    <mergeCell ref="Z69:Z71"/>
    <mergeCell ref="P72:P74"/>
    <mergeCell ref="Q72:Q74"/>
    <mergeCell ref="R72:R74"/>
    <mergeCell ref="S72:S74"/>
    <mergeCell ref="T72:T74"/>
    <mergeCell ref="U72:U74"/>
    <mergeCell ref="V72:V74"/>
    <mergeCell ref="W72:W74"/>
    <mergeCell ref="X72:X74"/>
    <mergeCell ref="P69:P71"/>
    <mergeCell ref="Q69:Q71"/>
    <mergeCell ref="R69:R71"/>
    <mergeCell ref="S69:S71"/>
    <mergeCell ref="T69:T71"/>
    <mergeCell ref="U69:U71"/>
    <mergeCell ref="V69:V71"/>
    <mergeCell ref="W69:W71"/>
    <mergeCell ref="X69:X71"/>
    <mergeCell ref="V87:V89"/>
    <mergeCell ref="W87:W89"/>
    <mergeCell ref="X87:X89"/>
    <mergeCell ref="Z72:Z74"/>
    <mergeCell ref="P75:P77"/>
    <mergeCell ref="Q75:Q77"/>
    <mergeCell ref="R75:R77"/>
    <mergeCell ref="T75:T77"/>
    <mergeCell ref="U75:U77"/>
    <mergeCell ref="V75:V77"/>
    <mergeCell ref="W75:W77"/>
    <mergeCell ref="X75:X77"/>
    <mergeCell ref="Z75:Z77"/>
    <mergeCell ref="U81:U83"/>
    <mergeCell ref="V81:V83"/>
    <mergeCell ref="W81:W83"/>
    <mergeCell ref="X81:X83"/>
    <mergeCell ref="Z81:Z83"/>
    <mergeCell ref="R96:R98"/>
    <mergeCell ref="T96:T98"/>
    <mergeCell ref="U96:U98"/>
    <mergeCell ref="V96:V98"/>
    <mergeCell ref="W96:W98"/>
    <mergeCell ref="X96:X98"/>
    <mergeCell ref="Z96:Z98"/>
    <mergeCell ref="Z87:Z89"/>
    <mergeCell ref="P93:P95"/>
    <mergeCell ref="Q93:Q95"/>
    <mergeCell ref="R93:R95"/>
    <mergeCell ref="S93:S95"/>
    <mergeCell ref="T93:T95"/>
    <mergeCell ref="U93:U95"/>
    <mergeCell ref="V93:V95"/>
    <mergeCell ref="W93:W95"/>
    <mergeCell ref="X93:X95"/>
    <mergeCell ref="Z93:Z95"/>
    <mergeCell ref="P87:P89"/>
    <mergeCell ref="Q87:Q89"/>
    <mergeCell ref="R87:R89"/>
    <mergeCell ref="S87:S89"/>
    <mergeCell ref="T87:T89"/>
    <mergeCell ref="U87:U89"/>
    <mergeCell ref="A1:Z1"/>
    <mergeCell ref="A2:Z2"/>
    <mergeCell ref="Z99:Z101"/>
    <mergeCell ref="P102:P104"/>
    <mergeCell ref="Q102:Q104"/>
    <mergeCell ref="R102:R104"/>
    <mergeCell ref="S102:S104"/>
    <mergeCell ref="T102:T104"/>
    <mergeCell ref="U102:U104"/>
    <mergeCell ref="V102:V104"/>
    <mergeCell ref="W102:W104"/>
    <mergeCell ref="X102:X104"/>
    <mergeCell ref="Z102:Z104"/>
    <mergeCell ref="P99:P101"/>
    <mergeCell ref="Q99:Q101"/>
    <mergeCell ref="R99:R101"/>
    <mergeCell ref="S99:S101"/>
    <mergeCell ref="T99:T101"/>
    <mergeCell ref="U99:U101"/>
    <mergeCell ref="V99:V101"/>
    <mergeCell ref="W99:W101"/>
    <mergeCell ref="X99:X101"/>
    <mergeCell ref="P96:P98"/>
    <mergeCell ref="Q96:Q98"/>
  </mergeCells>
  <pageMargins left="0.51181102362204722" right="0" top="0.74803149606299213" bottom="0.55118110236220474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2024-07-01T08:19:53Z</cp:lastPrinted>
  <dcterms:created xsi:type="dcterms:W3CDTF">2016-05-12T05:25:06Z</dcterms:created>
  <dcterms:modified xsi:type="dcterms:W3CDTF">2024-07-01T08:19:56Z</dcterms:modified>
</cp:coreProperties>
</file>