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2869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75" i="1"/>
  <c r="E33"/>
  <c r="E24" s="1"/>
  <c r="J44"/>
  <c r="I44"/>
  <c r="H44"/>
  <c r="G44"/>
  <c r="F44"/>
  <c r="E44"/>
  <c r="J27"/>
  <c r="I27"/>
  <c r="H27"/>
  <c r="G27"/>
  <c r="F27"/>
  <c r="E27"/>
  <c r="J96"/>
  <c r="I96"/>
  <c r="H96"/>
  <c r="G96"/>
  <c r="F96"/>
  <c r="E96"/>
  <c r="D96"/>
  <c r="J47"/>
  <c r="I47"/>
  <c r="H57"/>
  <c r="H47" s="1"/>
  <c r="F57"/>
  <c r="F47" s="1"/>
  <c r="E47"/>
  <c r="J33"/>
  <c r="J24" s="1"/>
  <c r="I33"/>
  <c r="I24" s="1"/>
  <c r="H33"/>
  <c r="H24" s="1"/>
  <c r="G24"/>
  <c r="F33"/>
  <c r="F24" s="1"/>
  <c r="C24"/>
  <c r="G47"/>
  <c r="C47"/>
  <c r="C100"/>
  <c r="C96" s="1"/>
  <c r="J90"/>
  <c r="I90"/>
  <c r="H90"/>
  <c r="G90"/>
  <c r="F90"/>
  <c r="E90"/>
  <c r="D90"/>
  <c r="C90"/>
  <c r="I75" l="1"/>
  <c r="G75"/>
  <c r="E75"/>
  <c r="C75"/>
  <c r="H75"/>
  <c r="F75"/>
  <c r="J75"/>
</calcChain>
</file>

<file path=xl/sharedStrings.xml><?xml version="1.0" encoding="utf-8"?>
<sst xmlns="http://schemas.openxmlformats.org/spreadsheetml/2006/main" count="242" uniqueCount="134">
  <si>
    <t>Единица измерения</t>
  </si>
  <si>
    <t>1.Количество муниципальных образований по субъекту РФ, всего</t>
  </si>
  <si>
    <t xml:space="preserve">в том числе по типам: </t>
  </si>
  <si>
    <t>муниципальные районы</t>
  </si>
  <si>
    <t>единиц</t>
  </si>
  <si>
    <t>городские округа</t>
  </si>
  <si>
    <t>городские поселения</t>
  </si>
  <si>
    <t>сельские поселения</t>
  </si>
  <si>
    <t>внутригородская территория города федерального значения</t>
  </si>
  <si>
    <t xml:space="preserve">2.Количество муниципальных образований, имеющих утвержденные границы территорий </t>
  </si>
  <si>
    <t>3. Количество организаций, зарегистрированных на территории муниципальных образований, всего</t>
  </si>
  <si>
    <t>в том числе:</t>
  </si>
  <si>
    <t>количество организаций муниципальной формы собственности, всего</t>
  </si>
  <si>
    <t>социальной сферы</t>
  </si>
  <si>
    <t>3.1.Количество муниципальных унитарных предприятий</t>
  </si>
  <si>
    <t>1. Доходы, всего</t>
  </si>
  <si>
    <t>млн. руб.</t>
  </si>
  <si>
    <t xml:space="preserve">    в том числе:</t>
  </si>
  <si>
    <t>Собственные доходы</t>
  </si>
  <si>
    <t>Налоги на прибыль, доходы</t>
  </si>
  <si>
    <t xml:space="preserve">   налог на доходы физических лиц</t>
  </si>
  <si>
    <t>Налоги и взносы на социальные нужды</t>
  </si>
  <si>
    <t>Налоги на товары(работы, услуги), реализуемые на территории РФ</t>
  </si>
  <si>
    <t xml:space="preserve">   акцизы по подакцизным товарам (продукции), производимым на территории РФ</t>
  </si>
  <si>
    <t>Налоги на совокупный доход</t>
  </si>
  <si>
    <t>Налоги на имущество</t>
  </si>
  <si>
    <t xml:space="preserve">   налог на имущество физических лиц</t>
  </si>
  <si>
    <t xml:space="preserve">   налог на имущество организаций</t>
  </si>
  <si>
    <t xml:space="preserve">   земельный налог</t>
  </si>
  <si>
    <t xml:space="preserve">Налоги, сборы и регулярные платежи за пользование природными ресурсами </t>
  </si>
  <si>
    <t xml:space="preserve">   налог на добычу полезных ископаемых</t>
  </si>
  <si>
    <t xml:space="preserve">Доходы от использования имущества, находящегося в муниципальной собственности </t>
  </si>
  <si>
    <t>Доходы от продажи материальных и нематериальных активов</t>
  </si>
  <si>
    <t xml:space="preserve">   доходы от реализации имущества, находящегося в муниципальной собственности</t>
  </si>
  <si>
    <t>Штрафы, санкции, возмещение ущерба</t>
  </si>
  <si>
    <t>Прочие неналоговые доходы</t>
  </si>
  <si>
    <t xml:space="preserve">Безвозмездные поступления </t>
  </si>
  <si>
    <t xml:space="preserve"> в том числе:</t>
  </si>
  <si>
    <t xml:space="preserve">   дотации от других бюджетов бюджетной системы РФ</t>
  </si>
  <si>
    <t xml:space="preserve">   в том числе: дотации на выравнивание уровня бюджетной обеспеченности</t>
  </si>
  <si>
    <t xml:space="preserve">                          дотации на возмещение расходов от содержания объектов жкх и социально-культурной сферы, переданных в ведение органов местного самоуправления</t>
  </si>
  <si>
    <t xml:space="preserve">   субвенции от других бюджетов бюджетной системы РФ</t>
  </si>
  <si>
    <t xml:space="preserve">   средства, получаемые по взаимным расчетам, в том числе компенсации дополнительных расходов , возникших в результате решений, принятых органами госвласти</t>
  </si>
  <si>
    <t xml:space="preserve">   субсидии от других бюджетов бюджетной системы РФ</t>
  </si>
  <si>
    <t>иные межбюджетные трансферты</t>
  </si>
  <si>
    <t>млн. руб</t>
  </si>
  <si>
    <t xml:space="preserve">   прочие безвозмездные перечисления</t>
  </si>
  <si>
    <t>Рыночные продажи товаров и услуг</t>
  </si>
  <si>
    <t xml:space="preserve">   доходы от продажи услуг, оказываемых муниципальными учреждениями</t>
  </si>
  <si>
    <t>Прочие безвозмездные поступления</t>
  </si>
  <si>
    <t>возврат   остатков прошлых лет, имеющих целевое назначение</t>
  </si>
  <si>
    <t>2. Расходы, всего</t>
  </si>
  <si>
    <t>Общегосударственные вопросы</t>
  </si>
  <si>
    <t xml:space="preserve">   функционирование местных администраций</t>
  </si>
  <si>
    <t>национальная оборона</t>
  </si>
  <si>
    <t>Национальная экономика</t>
  </si>
  <si>
    <t>Жилищно-коммунальное хозяйство</t>
  </si>
  <si>
    <t>Образование</t>
  </si>
  <si>
    <t>Культура</t>
  </si>
  <si>
    <t>Здравоохранение и спорт</t>
  </si>
  <si>
    <t>Социальная политика</t>
  </si>
  <si>
    <t>3. Дефицит (-), профицит (+) бюджета</t>
  </si>
  <si>
    <t>III. Эффективность использования муниципальной собственности</t>
  </si>
  <si>
    <t>Доходы, полученные от:</t>
  </si>
  <si>
    <t xml:space="preserve">продажи имущества, находящегося в муниципальной собственности </t>
  </si>
  <si>
    <t>тыс. руб.</t>
  </si>
  <si>
    <t xml:space="preserve">   продажа земельных участков</t>
  </si>
  <si>
    <t xml:space="preserve">сдачи в аренду имущества, находящегося в муниципальной собственности </t>
  </si>
  <si>
    <t xml:space="preserve">   арендная плата за земли</t>
  </si>
  <si>
    <t>залоговых операций с принадлежащим муниципальному образованию имуществом</t>
  </si>
  <si>
    <t>Объем отгруженных товаров собственного производства, выполненных работ и услуг собственными силами по организациям муниципальной формы собственности</t>
  </si>
  <si>
    <t>1.Инвестиции в основной капитал  организаций муниципальной формы собственности за счет всех источников финансирования в ценах соответствующего периода</t>
  </si>
  <si>
    <t xml:space="preserve">YI. Денежные доходы и расходы населения </t>
  </si>
  <si>
    <t>1.Доходы населения муниципальных образований, всего</t>
  </si>
  <si>
    <t xml:space="preserve">   оплата труда</t>
  </si>
  <si>
    <t xml:space="preserve">   пенсии и пособия</t>
  </si>
  <si>
    <t xml:space="preserve">   ссуды на индивидуальное жилищное строительство и другие цели </t>
  </si>
  <si>
    <t>в том числе: ипотечное жилищное кредитование</t>
  </si>
  <si>
    <t>2. Расходы населения муниципальных образований, всего</t>
  </si>
  <si>
    <t>2.1. Покупка продовольственных товаров</t>
  </si>
  <si>
    <t>2.2. Покупка непродовольственных товаров</t>
  </si>
  <si>
    <t>2.3. Платные услуги, всего</t>
  </si>
  <si>
    <t xml:space="preserve">   оплата жилья и коммунальных услуг</t>
  </si>
  <si>
    <t xml:space="preserve">   оплата бытовых услуг</t>
  </si>
  <si>
    <t xml:space="preserve">   расходы на транспорт</t>
  </si>
  <si>
    <t>2.4. Обязательные платежи и добровольные взносы</t>
  </si>
  <si>
    <t>2.5. Покупка жилых помещений</t>
  </si>
  <si>
    <t>3. Среднедушевые денежные доходы       (в месяц)</t>
  </si>
  <si>
    <t>руб/чел</t>
  </si>
  <si>
    <t>4.Численность населения с денежными доходами ниже прожиточного минимума в % ко всему населению муниципального образования (субъекта РФ)</t>
  </si>
  <si>
    <t>%</t>
  </si>
  <si>
    <t>1.Оборот розничной торговли предприятий и организаций муниципальной формы собственности в ценах соответствующего периода</t>
  </si>
  <si>
    <t xml:space="preserve">1.1. Продовольственные товары </t>
  </si>
  <si>
    <t xml:space="preserve">1.2. Непродовольственные товары </t>
  </si>
  <si>
    <t>2.Объем платных услуг населению организаций муниципальной формы собственности в ценах соответствующего периода</t>
  </si>
  <si>
    <t>1. Численность постоянного населения</t>
  </si>
  <si>
    <t>тыс.чел</t>
  </si>
  <si>
    <t>2. Численность экономически активного населения</t>
  </si>
  <si>
    <t xml:space="preserve">   занятые</t>
  </si>
  <si>
    <t>3. Численность безработных, зарегистрированных в органах службы занятости</t>
  </si>
  <si>
    <t>1. Ввод в эксплуатацию жилых домов за счет всех источников финансирования</t>
  </si>
  <si>
    <t>тыс.кв.м общей площади</t>
  </si>
  <si>
    <t xml:space="preserve">   за счет средств местных бюджетов</t>
  </si>
  <si>
    <t xml:space="preserve">   индивидуальные жилые дома, построенные населением за свой счет и (или) с помощью кредитов</t>
  </si>
  <si>
    <t>2. Общая площадь муниципального жилищного фонда</t>
  </si>
  <si>
    <t>тыс.кв. м</t>
  </si>
  <si>
    <t> 0</t>
  </si>
  <si>
    <t>Национальная безопастность и правоохранительая деятельность</t>
  </si>
  <si>
    <t>I. Структура муниципального образования</t>
  </si>
  <si>
    <t>II. Показатели местного бюджета</t>
  </si>
  <si>
    <t xml:space="preserve">III. Производственная деятельность </t>
  </si>
  <si>
    <t>IV. Инвестиционная деятельность</t>
  </si>
  <si>
    <t xml:space="preserve">Y. Потребительский рынок </t>
  </si>
  <si>
    <t xml:space="preserve">YI. Рынок труда </t>
  </si>
  <si>
    <t xml:space="preserve">YII. Жилищный фонд </t>
  </si>
  <si>
    <t>Наименование показателя</t>
  </si>
  <si>
    <t>Отчет</t>
  </si>
  <si>
    <t xml:space="preserve">Оценка </t>
  </si>
  <si>
    <t>Прогноз</t>
  </si>
  <si>
    <t xml:space="preserve">2026 год                        </t>
  </si>
  <si>
    <t>1-й вариант</t>
  </si>
  <si>
    <t>2-й вариант</t>
  </si>
  <si>
    <t xml:space="preserve">Прогноз
социально-экономического развития Полтавского городского поселения                                                           Полтавского муниципального района Омской области                                                                                                        на 2025  -  2027 год
</t>
  </si>
  <si>
    <t xml:space="preserve"> 2023 год </t>
  </si>
  <si>
    <t xml:space="preserve">2024 год </t>
  </si>
  <si>
    <t xml:space="preserve">2025 год          </t>
  </si>
  <si>
    <t xml:space="preserve">2027 год                        </t>
  </si>
  <si>
    <t>5. Среднемесячная номинальная начисленная заработная плата работников крупных и средних предприятий и некоммерческих организаций</t>
  </si>
  <si>
    <t>4. Среднегодовая численность занятых в организациях   муниципальной формы собственности</t>
  </si>
  <si>
    <t>6.  Доля занятых в организациях муниципальной формы собственности в общей численности занятых по субъекту РФ</t>
  </si>
  <si>
    <t xml:space="preserve">7. Среднегодовая численность работников органов местного самоуправления </t>
  </si>
  <si>
    <t>общая площадь ветхого аварийного жилищного фонда</t>
  </si>
  <si>
    <t>рублей</t>
  </si>
  <si>
    <t xml:space="preserve">Приложение №1
 к распоряжению Администрации                                                                                 Полтавского городского поселения                                                                                     от 08 ноября 2024 года № 117
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</si>
</sst>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b/>
      <sz val="8"/>
      <color theme="0" tint="-0.249977111117893"/>
      <name val="Times New Roman"/>
      <family val="1"/>
      <charset val="204"/>
    </font>
    <font>
      <sz val="8"/>
      <color theme="0" tint="-0.249977111117893"/>
      <name val="Times New Roman"/>
      <family val="1"/>
      <charset val="204"/>
    </font>
    <font>
      <sz val="9"/>
      <color theme="0" tint="-0.249977111117893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/>
    <xf numFmtId="0" fontId="0" fillId="2" borderId="0" xfId="0" applyFill="1"/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right" vertical="top" wrapText="1"/>
    </xf>
    <xf numFmtId="0" fontId="2" fillId="2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right" wrapText="1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5" fillId="2" borderId="1" xfId="0" applyFont="1" applyFill="1" applyBorder="1"/>
    <xf numFmtId="0" fontId="5" fillId="0" borderId="1" xfId="0" applyFont="1" applyBorder="1"/>
    <xf numFmtId="0" fontId="3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Border="1"/>
    <xf numFmtId="0" fontId="6" fillId="2" borderId="1" xfId="0" applyFont="1" applyFill="1" applyBorder="1"/>
    <xf numFmtId="0" fontId="3" fillId="2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right"/>
    </xf>
    <xf numFmtId="0" fontId="6" fillId="2" borderId="1" xfId="0" applyFont="1" applyFill="1" applyBorder="1" applyAlignment="1">
      <alignment horizontal="right" wrapText="1"/>
    </xf>
    <xf numFmtId="0" fontId="0" fillId="2" borderId="1" xfId="0" applyFill="1" applyBorder="1"/>
    <xf numFmtId="0" fontId="3" fillId="2" borderId="1" xfId="0" applyFont="1" applyFill="1" applyBorder="1"/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2" borderId="1" xfId="0" applyFont="1" applyFill="1" applyBorder="1"/>
    <xf numFmtId="0" fontId="8" fillId="2" borderId="1" xfId="0" applyFont="1" applyFill="1" applyBorder="1" applyAlignment="1">
      <alignment wrapText="1"/>
    </xf>
    <xf numFmtId="0" fontId="8" fillId="0" borderId="1" xfId="0" applyFont="1" applyBorder="1"/>
    <xf numFmtId="0" fontId="8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right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right" wrapText="1"/>
    </xf>
    <xf numFmtId="0" fontId="8" fillId="0" borderId="1" xfId="0" applyFont="1" applyBorder="1" applyAlignment="1">
      <alignment horizontal="right"/>
    </xf>
    <xf numFmtId="0" fontId="8" fillId="2" borderId="1" xfId="0" applyFont="1" applyFill="1" applyBorder="1" applyAlignment="1">
      <alignment horizontal="center" wrapText="1"/>
    </xf>
    <xf numFmtId="0" fontId="8" fillId="0" borderId="1" xfId="0" applyFont="1" applyBorder="1" applyAlignment="1">
      <alignment horizontal="right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9" fillId="2" borderId="1" xfId="0" applyFont="1" applyFill="1" applyBorder="1" applyAlignment="1">
      <alignment horizontal="right"/>
    </xf>
    <xf numFmtId="0" fontId="9" fillId="2" borderId="1" xfId="0" applyFont="1" applyFill="1" applyBorder="1" applyAlignment="1">
      <alignment horizontal="right" wrapText="1"/>
    </xf>
    <xf numFmtId="0" fontId="9" fillId="0" borderId="1" xfId="0" applyFont="1" applyBorder="1" applyAlignment="1">
      <alignment horizontal="right"/>
    </xf>
    <xf numFmtId="0" fontId="0" fillId="2" borderId="1" xfId="0" applyFont="1" applyFill="1" applyBorder="1"/>
    <xf numFmtId="0" fontId="3" fillId="0" borderId="1" xfId="0" applyFont="1" applyBorder="1" applyAlignment="1">
      <alignment horizontal="center" vertical="top" wrapText="1"/>
    </xf>
    <xf numFmtId="0" fontId="3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10" fillId="2" borderId="1" xfId="0" applyFont="1" applyFill="1" applyBorder="1" applyAlignment="1">
      <alignment horizontal="right"/>
    </xf>
    <xf numFmtId="0" fontId="10" fillId="2" borderId="1" xfId="0" applyFont="1" applyFill="1" applyBorder="1"/>
    <xf numFmtId="0" fontId="10" fillId="2" borderId="1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right" wrapText="1"/>
    </xf>
    <xf numFmtId="0" fontId="11" fillId="2" borderId="1" xfId="0" applyFont="1" applyFill="1" applyBorder="1"/>
    <xf numFmtId="0" fontId="10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2"/>
  <sheetViews>
    <sheetView tabSelected="1" topLeftCell="A126" zoomScale="150" zoomScaleNormal="150" workbookViewId="0">
      <selection activeCell="E4" sqref="E4:F4"/>
    </sheetView>
  </sheetViews>
  <sheetFormatPr defaultRowHeight="15"/>
  <cols>
    <col min="1" max="1" width="14.7109375" customWidth="1"/>
    <col min="2" max="2" width="5.140625" customWidth="1"/>
    <col min="3" max="3" width="7.85546875" style="2" customWidth="1"/>
    <col min="4" max="4" width="8.140625" style="2" customWidth="1"/>
    <col min="5" max="5" width="8.42578125" style="2" customWidth="1"/>
    <col min="6" max="6" width="8" customWidth="1"/>
    <col min="7" max="7" width="9.140625" style="2"/>
    <col min="9" max="9" width="9" style="2" customWidth="1"/>
  </cols>
  <sheetData>
    <row r="1" spans="1:10" ht="69" customHeight="1">
      <c r="E1" s="74" t="s">
        <v>133</v>
      </c>
      <c r="F1" s="75"/>
      <c r="G1" s="75"/>
      <c r="H1" s="75"/>
      <c r="I1" s="75"/>
      <c r="J1" s="75"/>
    </row>
    <row r="2" spans="1:10" ht="63" customHeight="1">
      <c r="A2" s="69" t="s">
        <v>122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ht="13.5" customHeight="1">
      <c r="A3" s="72" t="s">
        <v>115</v>
      </c>
      <c r="B3" s="72" t="s">
        <v>0</v>
      </c>
      <c r="C3" s="60" t="s">
        <v>116</v>
      </c>
      <c r="D3" s="60" t="s">
        <v>117</v>
      </c>
      <c r="E3" s="71" t="s">
        <v>118</v>
      </c>
      <c r="F3" s="71"/>
      <c r="G3" s="71"/>
      <c r="H3" s="71"/>
      <c r="I3" s="71"/>
      <c r="J3" s="71"/>
    </row>
    <row r="4" spans="1:10">
      <c r="A4" s="72"/>
      <c r="B4" s="72"/>
      <c r="C4" s="73" t="s">
        <v>123</v>
      </c>
      <c r="D4" s="73" t="s">
        <v>124</v>
      </c>
      <c r="E4" s="70" t="s">
        <v>125</v>
      </c>
      <c r="F4" s="70"/>
      <c r="G4" s="70" t="s">
        <v>119</v>
      </c>
      <c r="H4" s="70"/>
      <c r="I4" s="70" t="s">
        <v>126</v>
      </c>
      <c r="J4" s="70"/>
    </row>
    <row r="5" spans="1:10" ht="24">
      <c r="A5" s="72"/>
      <c r="B5" s="72"/>
      <c r="C5" s="73"/>
      <c r="D5" s="73"/>
      <c r="E5" s="3" t="s">
        <v>120</v>
      </c>
      <c r="F5" s="4" t="s">
        <v>121</v>
      </c>
      <c r="G5" s="3" t="s">
        <v>120</v>
      </c>
      <c r="H5" s="4" t="s">
        <v>121</v>
      </c>
      <c r="I5" s="3" t="s">
        <v>120</v>
      </c>
      <c r="J5" s="4" t="s">
        <v>121</v>
      </c>
    </row>
    <row r="6" spans="1:10" ht="36">
      <c r="A6" s="19" t="s">
        <v>108</v>
      </c>
      <c r="B6" s="6"/>
      <c r="C6" s="3"/>
      <c r="D6" s="3"/>
      <c r="E6" s="3"/>
      <c r="F6" s="4"/>
      <c r="G6" s="7"/>
      <c r="H6" s="8"/>
      <c r="I6" s="7"/>
      <c r="J6" s="8"/>
    </row>
    <row r="7" spans="1:10" ht="63" customHeight="1">
      <c r="A7" s="9" t="s">
        <v>1</v>
      </c>
      <c r="B7" s="4"/>
      <c r="C7" s="10">
        <v>2</v>
      </c>
      <c r="D7" s="10">
        <v>2</v>
      </c>
      <c r="E7" s="10">
        <v>2</v>
      </c>
      <c r="F7" s="11">
        <v>2</v>
      </c>
      <c r="G7" s="10">
        <v>2</v>
      </c>
      <c r="H7" s="11">
        <v>2</v>
      </c>
      <c r="I7" s="10">
        <v>2</v>
      </c>
      <c r="J7" s="11">
        <v>2</v>
      </c>
    </row>
    <row r="8" spans="1:10" ht="24">
      <c r="A8" s="6" t="s">
        <v>2</v>
      </c>
      <c r="B8" s="4"/>
      <c r="C8" s="12"/>
      <c r="D8" s="12"/>
      <c r="E8" s="12"/>
      <c r="F8" s="13"/>
      <c r="G8" s="14"/>
      <c r="H8" s="15"/>
      <c r="I8" s="14"/>
      <c r="J8" s="15"/>
    </row>
    <row r="9" spans="1:10" ht="24">
      <c r="A9" s="6" t="s">
        <v>3</v>
      </c>
      <c r="B9" s="4" t="s">
        <v>4</v>
      </c>
      <c r="C9" s="12">
        <v>1</v>
      </c>
      <c r="D9" s="12">
        <v>1</v>
      </c>
      <c r="E9" s="12">
        <v>1</v>
      </c>
      <c r="F9" s="13">
        <v>1</v>
      </c>
      <c r="G9" s="14">
        <v>1</v>
      </c>
      <c r="H9" s="15">
        <v>1</v>
      </c>
      <c r="I9" s="14">
        <v>1</v>
      </c>
      <c r="J9" s="15">
        <v>1</v>
      </c>
    </row>
    <row r="10" spans="1:10" ht="24">
      <c r="A10" s="6" t="s">
        <v>5</v>
      </c>
      <c r="B10" s="4" t="s">
        <v>4</v>
      </c>
      <c r="C10" s="12"/>
      <c r="D10" s="12"/>
      <c r="E10" s="12"/>
      <c r="F10" s="13"/>
      <c r="G10" s="14"/>
      <c r="H10" s="15"/>
      <c r="I10" s="14"/>
      <c r="J10" s="15"/>
    </row>
    <row r="11" spans="1:10" ht="24">
      <c r="A11" s="6" t="s">
        <v>6</v>
      </c>
      <c r="B11" s="4" t="s">
        <v>4</v>
      </c>
      <c r="C11" s="12">
        <v>1</v>
      </c>
      <c r="D11" s="12">
        <v>1</v>
      </c>
      <c r="E11" s="12">
        <v>1</v>
      </c>
      <c r="F11" s="13">
        <v>1</v>
      </c>
      <c r="G11" s="14">
        <v>1</v>
      </c>
      <c r="H11" s="15">
        <v>1</v>
      </c>
      <c r="I11" s="14">
        <v>1</v>
      </c>
      <c r="J11" s="15">
        <v>1</v>
      </c>
    </row>
    <row r="12" spans="1:10" ht="24">
      <c r="A12" s="6" t="s">
        <v>7</v>
      </c>
      <c r="B12" s="4" t="s">
        <v>4</v>
      </c>
      <c r="C12" s="12"/>
      <c r="D12" s="12"/>
      <c r="E12" s="12"/>
      <c r="F12" s="13"/>
      <c r="G12" s="14"/>
      <c r="H12" s="15"/>
      <c r="I12" s="14"/>
      <c r="J12" s="15"/>
    </row>
    <row r="13" spans="1:10" ht="63" customHeight="1">
      <c r="A13" s="6" t="s">
        <v>8</v>
      </c>
      <c r="B13" s="4" t="s">
        <v>4</v>
      </c>
      <c r="C13" s="12"/>
      <c r="D13" s="12"/>
      <c r="E13" s="12"/>
      <c r="F13" s="13"/>
      <c r="G13" s="14"/>
      <c r="H13" s="15"/>
      <c r="I13" s="14"/>
      <c r="J13" s="15"/>
    </row>
    <row r="14" spans="1:10" ht="84" customHeight="1">
      <c r="A14" s="9" t="s">
        <v>9</v>
      </c>
      <c r="B14" s="4" t="s">
        <v>4</v>
      </c>
      <c r="C14" s="10">
        <v>2</v>
      </c>
      <c r="D14" s="10">
        <v>2</v>
      </c>
      <c r="E14" s="10">
        <v>2</v>
      </c>
      <c r="F14" s="11">
        <v>2</v>
      </c>
      <c r="G14" s="10">
        <v>2</v>
      </c>
      <c r="H14" s="11">
        <v>2</v>
      </c>
      <c r="I14" s="10">
        <v>2</v>
      </c>
      <c r="J14" s="11">
        <v>2</v>
      </c>
    </row>
    <row r="15" spans="1:10" ht="96" customHeight="1">
      <c r="A15" s="9" t="s">
        <v>10</v>
      </c>
      <c r="B15" s="4" t="s">
        <v>4</v>
      </c>
      <c r="C15" s="14">
        <v>283</v>
      </c>
      <c r="D15" s="14">
        <v>283</v>
      </c>
      <c r="E15" s="14">
        <v>283</v>
      </c>
      <c r="F15" s="14">
        <v>283</v>
      </c>
      <c r="G15" s="14">
        <v>283</v>
      </c>
      <c r="H15" s="14">
        <v>283</v>
      </c>
      <c r="I15" s="14">
        <v>283</v>
      </c>
      <c r="J15" s="14">
        <v>283</v>
      </c>
    </row>
    <row r="16" spans="1:10">
      <c r="A16" s="9" t="s">
        <v>11</v>
      </c>
      <c r="B16" s="4"/>
      <c r="C16" s="7"/>
      <c r="D16" s="7"/>
      <c r="E16" s="16"/>
      <c r="F16" s="8"/>
      <c r="G16" s="7"/>
      <c r="H16" s="8"/>
      <c r="I16" s="7"/>
      <c r="J16" s="8"/>
    </row>
    <row r="17" spans="1:10" ht="72">
      <c r="A17" s="9" t="s">
        <v>12</v>
      </c>
      <c r="B17" s="4" t="s">
        <v>4</v>
      </c>
      <c r="C17" s="14">
        <v>30</v>
      </c>
      <c r="D17" s="14">
        <v>30</v>
      </c>
      <c r="E17" s="17">
        <v>30</v>
      </c>
      <c r="F17" s="18">
        <v>30</v>
      </c>
      <c r="G17" s="14">
        <v>30</v>
      </c>
      <c r="H17" s="15">
        <v>30</v>
      </c>
      <c r="I17" s="14">
        <v>30</v>
      </c>
      <c r="J17" s="15">
        <v>30</v>
      </c>
    </row>
    <row r="18" spans="1:10">
      <c r="A18" s="6" t="s">
        <v>11</v>
      </c>
      <c r="B18" s="9"/>
      <c r="C18" s="7"/>
      <c r="D18" s="7"/>
      <c r="E18" s="16"/>
      <c r="F18" s="8"/>
      <c r="G18" s="7"/>
      <c r="H18" s="8"/>
      <c r="I18" s="7"/>
      <c r="J18" s="8"/>
    </row>
    <row r="19" spans="1:10" ht="24">
      <c r="A19" s="6" t="s">
        <v>13</v>
      </c>
      <c r="B19" s="4" t="s">
        <v>4</v>
      </c>
      <c r="C19" s="14">
        <v>14</v>
      </c>
      <c r="D19" s="14">
        <v>14</v>
      </c>
      <c r="E19" s="12">
        <v>14</v>
      </c>
      <c r="F19" s="15">
        <v>14</v>
      </c>
      <c r="G19" s="14">
        <v>14</v>
      </c>
      <c r="H19" s="15">
        <v>14</v>
      </c>
      <c r="I19" s="14">
        <v>14</v>
      </c>
      <c r="J19" s="15">
        <v>14</v>
      </c>
    </row>
    <row r="20" spans="1:10" ht="46.5" customHeight="1">
      <c r="A20" s="9" t="s">
        <v>14</v>
      </c>
      <c r="B20" s="4" t="s">
        <v>4</v>
      </c>
      <c r="C20" s="14">
        <v>2</v>
      </c>
      <c r="D20" s="14">
        <v>1</v>
      </c>
      <c r="E20" s="12">
        <v>1</v>
      </c>
      <c r="F20" s="15">
        <v>1</v>
      </c>
      <c r="G20" s="14">
        <v>1</v>
      </c>
      <c r="H20" s="15">
        <v>1</v>
      </c>
      <c r="I20" s="14">
        <v>1</v>
      </c>
      <c r="J20" s="15">
        <v>1</v>
      </c>
    </row>
    <row r="21" spans="1:10" ht="36">
      <c r="A21" s="19" t="s">
        <v>109</v>
      </c>
      <c r="B21" s="4"/>
      <c r="C21" s="7"/>
      <c r="D21" s="7"/>
      <c r="E21" s="16"/>
      <c r="F21" s="8"/>
      <c r="G21" s="7"/>
      <c r="H21" s="8"/>
      <c r="I21" s="7"/>
      <c r="J21" s="8"/>
    </row>
    <row r="22" spans="1:10" ht="25.5" customHeight="1">
      <c r="A22" s="9" t="s">
        <v>15</v>
      </c>
      <c r="B22" s="4" t="s">
        <v>16</v>
      </c>
      <c r="C22" s="14">
        <v>52.5</v>
      </c>
      <c r="D22" s="40">
        <v>93.2</v>
      </c>
      <c r="E22" s="14">
        <v>41.7</v>
      </c>
      <c r="F22" s="63">
        <v>43.8</v>
      </c>
      <c r="G22" s="14">
        <v>37</v>
      </c>
      <c r="H22" s="63">
        <v>38.799999999999997</v>
      </c>
      <c r="I22" s="14">
        <v>39.200000000000003</v>
      </c>
      <c r="J22" s="63">
        <v>41.2</v>
      </c>
    </row>
    <row r="23" spans="1:10" ht="24.75" hidden="1" customHeight="1">
      <c r="A23" s="9" t="s">
        <v>17</v>
      </c>
      <c r="B23" s="4"/>
      <c r="C23" s="7"/>
      <c r="D23" s="59"/>
      <c r="E23" s="16"/>
      <c r="F23" s="64"/>
      <c r="G23" s="7"/>
      <c r="H23" s="64"/>
      <c r="I23" s="7"/>
      <c r="J23" s="64"/>
    </row>
    <row r="24" spans="1:10" ht="24" hidden="1">
      <c r="A24" s="9" t="s">
        <v>18</v>
      </c>
      <c r="B24" s="4" t="s">
        <v>16</v>
      </c>
      <c r="C24" s="14">
        <f>C25+C29+C32+C33+C41+C42+C45+C46</f>
        <v>24.040000000000003</v>
      </c>
      <c r="D24" s="59"/>
      <c r="E24" s="14">
        <f t="shared" ref="E24:J24" si="0">E25+E29+E32+E33+E41+E42+E45+E46</f>
        <v>22.839999999999996</v>
      </c>
      <c r="F24" s="63">
        <f t="shared" si="0"/>
        <v>23.709999999999997</v>
      </c>
      <c r="G24" s="14">
        <f t="shared" si="0"/>
        <v>23.569999999999997</v>
      </c>
      <c r="H24" s="63">
        <f t="shared" si="0"/>
        <v>24.319999999999997</v>
      </c>
      <c r="I24" s="14">
        <f t="shared" si="0"/>
        <v>24.349999999999998</v>
      </c>
      <c r="J24" s="63">
        <f t="shared" si="0"/>
        <v>24.91</v>
      </c>
    </row>
    <row r="25" spans="1:10" ht="24" hidden="1">
      <c r="A25" s="9" t="s">
        <v>19</v>
      </c>
      <c r="B25" s="4" t="s">
        <v>16</v>
      </c>
      <c r="C25" s="14">
        <v>12.04</v>
      </c>
      <c r="D25" s="59"/>
      <c r="E25" s="5">
        <v>12.6</v>
      </c>
      <c r="F25" s="63">
        <v>13.1</v>
      </c>
      <c r="G25" s="14">
        <v>13.1</v>
      </c>
      <c r="H25" s="63">
        <v>13.5</v>
      </c>
      <c r="I25" s="14">
        <v>13.8</v>
      </c>
      <c r="J25" s="63">
        <v>14</v>
      </c>
    </row>
    <row r="26" spans="1:10" hidden="1">
      <c r="A26" s="9" t="s">
        <v>11</v>
      </c>
      <c r="B26" s="4"/>
      <c r="C26" s="7"/>
      <c r="D26" s="59"/>
      <c r="E26" s="16"/>
      <c r="F26" s="64"/>
      <c r="G26" s="7"/>
      <c r="H26" s="64"/>
      <c r="I26" s="7"/>
      <c r="J26" s="64"/>
    </row>
    <row r="27" spans="1:10" ht="24" hidden="1">
      <c r="A27" s="9" t="s">
        <v>20</v>
      </c>
      <c r="B27" s="4" t="s">
        <v>16</v>
      </c>
      <c r="C27" s="14">
        <v>12</v>
      </c>
      <c r="D27" s="59"/>
      <c r="E27" s="5">
        <f>E25</f>
        <v>12.6</v>
      </c>
      <c r="F27" s="65">
        <f t="shared" ref="F27:J27" si="1">F25</f>
        <v>13.1</v>
      </c>
      <c r="G27" s="5">
        <f t="shared" si="1"/>
        <v>13.1</v>
      </c>
      <c r="H27" s="65">
        <f t="shared" si="1"/>
        <v>13.5</v>
      </c>
      <c r="I27" s="5">
        <f t="shared" si="1"/>
        <v>13.8</v>
      </c>
      <c r="J27" s="65">
        <f t="shared" si="1"/>
        <v>14</v>
      </c>
    </row>
    <row r="28" spans="1:10" ht="36" hidden="1">
      <c r="A28" s="9" t="s">
        <v>21</v>
      </c>
      <c r="B28" s="4" t="s">
        <v>16</v>
      </c>
      <c r="C28" s="14">
        <v>0</v>
      </c>
      <c r="D28" s="59"/>
      <c r="E28" s="12">
        <v>0</v>
      </c>
      <c r="F28" s="63">
        <v>0</v>
      </c>
      <c r="G28" s="14">
        <v>0</v>
      </c>
      <c r="H28" s="63">
        <v>0</v>
      </c>
      <c r="I28" s="14">
        <v>0</v>
      </c>
      <c r="J28" s="63">
        <v>0</v>
      </c>
    </row>
    <row r="29" spans="1:10" ht="96.75" hidden="1" customHeight="1">
      <c r="A29" s="9" t="s">
        <v>22</v>
      </c>
      <c r="B29" s="4" t="s">
        <v>16</v>
      </c>
      <c r="C29" s="14">
        <v>2.9</v>
      </c>
      <c r="D29" s="59"/>
      <c r="E29" s="12">
        <v>3</v>
      </c>
      <c r="F29" s="63">
        <v>3.1</v>
      </c>
      <c r="G29" s="14">
        <v>3.1</v>
      </c>
      <c r="H29" s="63">
        <v>3.2</v>
      </c>
      <c r="I29" s="20">
        <v>3.1</v>
      </c>
      <c r="J29" s="68">
        <v>3.2</v>
      </c>
    </row>
    <row r="30" spans="1:10" hidden="1">
      <c r="A30" s="9" t="s">
        <v>11</v>
      </c>
      <c r="B30" s="4"/>
      <c r="C30" s="7"/>
      <c r="D30" s="59"/>
      <c r="E30" s="16"/>
      <c r="F30" s="64"/>
      <c r="G30" s="7"/>
      <c r="H30" s="64"/>
      <c r="I30" s="7"/>
      <c r="J30" s="64"/>
    </row>
    <row r="31" spans="1:10" ht="21.75" hidden="1" customHeight="1">
      <c r="A31" s="9" t="s">
        <v>23</v>
      </c>
      <c r="B31" s="4" t="s">
        <v>16</v>
      </c>
      <c r="C31" s="14">
        <v>2.9</v>
      </c>
      <c r="D31" s="59"/>
      <c r="E31" s="12">
        <v>3</v>
      </c>
      <c r="F31" s="63">
        <v>3.1</v>
      </c>
      <c r="G31" s="14">
        <v>3.1</v>
      </c>
      <c r="H31" s="63">
        <v>3.2</v>
      </c>
      <c r="I31" s="20">
        <v>3.1</v>
      </c>
      <c r="J31" s="68">
        <v>3.2</v>
      </c>
    </row>
    <row r="32" spans="1:10" ht="24" hidden="1">
      <c r="A32" s="9" t="s">
        <v>24</v>
      </c>
      <c r="B32" s="4" t="s">
        <v>16</v>
      </c>
      <c r="C32" s="14">
        <v>1.7</v>
      </c>
      <c r="D32" s="59"/>
      <c r="E32" s="12">
        <v>1.71</v>
      </c>
      <c r="F32" s="63">
        <v>1.8</v>
      </c>
      <c r="G32" s="14">
        <v>1.71</v>
      </c>
      <c r="H32" s="63">
        <v>1.8</v>
      </c>
      <c r="I32" s="14">
        <v>1.7</v>
      </c>
      <c r="J32" s="63">
        <v>1.8</v>
      </c>
    </row>
    <row r="33" spans="1:10" ht="24" hidden="1">
      <c r="A33" s="9" t="s">
        <v>25</v>
      </c>
      <c r="B33" s="4" t="s">
        <v>16</v>
      </c>
      <c r="C33" s="14">
        <v>1.5</v>
      </c>
      <c r="D33" s="59"/>
      <c r="E33" s="14">
        <f t="shared" ref="E33:J33" si="2">E35+E37</f>
        <v>1.47</v>
      </c>
      <c r="F33" s="63">
        <f t="shared" si="2"/>
        <v>1.55</v>
      </c>
      <c r="G33" s="14">
        <v>1.5</v>
      </c>
      <c r="H33" s="63">
        <f t="shared" si="2"/>
        <v>1.56</v>
      </c>
      <c r="I33" s="14">
        <f t="shared" si="2"/>
        <v>1.49</v>
      </c>
      <c r="J33" s="63">
        <f t="shared" si="2"/>
        <v>1.55</v>
      </c>
    </row>
    <row r="34" spans="1:10" hidden="1">
      <c r="A34" s="9" t="s">
        <v>11</v>
      </c>
      <c r="B34" s="4"/>
      <c r="C34" s="7"/>
      <c r="D34" s="59"/>
      <c r="E34" s="16"/>
      <c r="F34" s="64"/>
      <c r="G34" s="7"/>
      <c r="H34" s="64"/>
      <c r="I34" s="7"/>
      <c r="J34" s="64"/>
    </row>
    <row r="35" spans="1:10" ht="36" hidden="1">
      <c r="A35" s="9" t="s">
        <v>26</v>
      </c>
      <c r="B35" s="4" t="s">
        <v>16</v>
      </c>
      <c r="C35" s="14">
        <v>0.8</v>
      </c>
      <c r="D35" s="59"/>
      <c r="E35" s="12">
        <v>0.84</v>
      </c>
      <c r="F35" s="63">
        <v>0.9</v>
      </c>
      <c r="G35" s="14">
        <v>0.84</v>
      </c>
      <c r="H35" s="63">
        <v>0.9</v>
      </c>
      <c r="I35" s="14">
        <v>0.84</v>
      </c>
      <c r="J35" s="63">
        <v>0.9</v>
      </c>
    </row>
    <row r="36" spans="1:10" ht="36" hidden="1">
      <c r="A36" s="9" t="s">
        <v>27</v>
      </c>
      <c r="B36" s="4" t="s">
        <v>16</v>
      </c>
      <c r="C36" s="14">
        <v>0</v>
      </c>
      <c r="D36" s="59"/>
      <c r="E36" s="12">
        <v>0</v>
      </c>
      <c r="F36" s="63">
        <v>0</v>
      </c>
      <c r="G36" s="14">
        <v>0</v>
      </c>
      <c r="H36" s="63">
        <v>0</v>
      </c>
      <c r="I36" s="14">
        <v>0</v>
      </c>
      <c r="J36" s="63">
        <v>0</v>
      </c>
    </row>
    <row r="37" spans="1:10" ht="21.75" hidden="1" customHeight="1">
      <c r="A37" s="9" t="s">
        <v>28</v>
      </c>
      <c r="B37" s="4" t="s">
        <v>16</v>
      </c>
      <c r="C37" s="14">
        <v>0.7</v>
      </c>
      <c r="D37" s="59"/>
      <c r="E37" s="12">
        <v>0.63</v>
      </c>
      <c r="F37" s="63">
        <v>0.65</v>
      </c>
      <c r="G37" s="14">
        <v>0.66</v>
      </c>
      <c r="H37" s="63">
        <v>0.66</v>
      </c>
      <c r="I37" s="14">
        <v>0.65</v>
      </c>
      <c r="J37" s="63">
        <v>0.65</v>
      </c>
    </row>
    <row r="38" spans="1:10" ht="72" hidden="1">
      <c r="A38" s="9" t="s">
        <v>29</v>
      </c>
      <c r="B38" s="4" t="s">
        <v>16</v>
      </c>
      <c r="C38" s="14">
        <v>0</v>
      </c>
      <c r="D38" s="59"/>
      <c r="E38" s="12">
        <v>0</v>
      </c>
      <c r="F38" s="63">
        <v>0</v>
      </c>
      <c r="G38" s="14">
        <v>0</v>
      </c>
      <c r="H38" s="63">
        <v>0</v>
      </c>
      <c r="I38" s="14">
        <v>0</v>
      </c>
      <c r="J38" s="63">
        <v>0</v>
      </c>
    </row>
    <row r="39" spans="1:10" hidden="1">
      <c r="A39" s="9" t="s">
        <v>11</v>
      </c>
      <c r="B39" s="4"/>
      <c r="C39" s="7"/>
      <c r="D39" s="59"/>
      <c r="E39" s="16"/>
      <c r="F39" s="64"/>
      <c r="G39" s="7"/>
      <c r="H39" s="64"/>
      <c r="I39" s="7"/>
      <c r="J39" s="64"/>
    </row>
    <row r="40" spans="1:10" ht="36" hidden="1">
      <c r="A40" s="9" t="s">
        <v>30</v>
      </c>
      <c r="B40" s="4" t="s">
        <v>16</v>
      </c>
      <c r="C40" s="14">
        <v>0</v>
      </c>
      <c r="D40" s="59"/>
      <c r="E40" s="12">
        <v>0</v>
      </c>
      <c r="F40" s="63">
        <v>0</v>
      </c>
      <c r="G40" s="14">
        <v>0</v>
      </c>
      <c r="H40" s="63">
        <v>0</v>
      </c>
      <c r="I40" s="14">
        <v>0</v>
      </c>
      <c r="J40" s="63">
        <v>0</v>
      </c>
    </row>
    <row r="41" spans="1:10" ht="72" hidden="1">
      <c r="A41" s="9" t="s">
        <v>31</v>
      </c>
      <c r="B41" s="4" t="s">
        <v>16</v>
      </c>
      <c r="C41" s="14">
        <v>5.3</v>
      </c>
      <c r="D41" s="59"/>
      <c r="E41" s="12">
        <v>4</v>
      </c>
      <c r="F41" s="63">
        <v>4.0999999999999996</v>
      </c>
      <c r="G41" s="14">
        <v>4.0999999999999996</v>
      </c>
      <c r="H41" s="63">
        <v>4.2</v>
      </c>
      <c r="I41" s="14">
        <v>4.2</v>
      </c>
      <c r="J41" s="63">
        <v>4.3</v>
      </c>
    </row>
    <row r="42" spans="1:10" ht="60" hidden="1">
      <c r="A42" s="9" t="s">
        <v>32</v>
      </c>
      <c r="B42" s="4" t="s">
        <v>16</v>
      </c>
      <c r="C42" s="14">
        <v>0.45</v>
      </c>
      <c r="D42" s="59"/>
      <c r="E42" s="12">
        <v>0.06</v>
      </c>
      <c r="F42" s="63">
        <v>0.06</v>
      </c>
      <c r="G42" s="14">
        <v>0.06</v>
      </c>
      <c r="H42" s="63">
        <v>0.06</v>
      </c>
      <c r="I42" s="14">
        <v>0.06</v>
      </c>
      <c r="J42" s="63">
        <v>0.06</v>
      </c>
    </row>
    <row r="43" spans="1:10" hidden="1">
      <c r="A43" s="9" t="s">
        <v>11</v>
      </c>
      <c r="B43" s="4"/>
      <c r="C43" s="7"/>
      <c r="D43" s="59"/>
      <c r="E43" s="16"/>
      <c r="F43" s="64"/>
      <c r="G43" s="7"/>
      <c r="H43" s="64"/>
      <c r="I43" s="7"/>
      <c r="J43" s="64"/>
    </row>
    <row r="44" spans="1:10" ht="2.25" hidden="1" customHeight="1">
      <c r="A44" s="9" t="s">
        <v>33</v>
      </c>
      <c r="B44" s="4" t="s">
        <v>16</v>
      </c>
      <c r="C44" s="14">
        <v>0.45</v>
      </c>
      <c r="D44" s="59"/>
      <c r="E44" s="12">
        <f>E42</f>
        <v>0.06</v>
      </c>
      <c r="F44" s="66">
        <f t="shared" ref="F44:J44" si="3">F42</f>
        <v>0.06</v>
      </c>
      <c r="G44" s="12">
        <f t="shared" si="3"/>
        <v>0.06</v>
      </c>
      <c r="H44" s="66">
        <f t="shared" si="3"/>
        <v>0.06</v>
      </c>
      <c r="I44" s="12">
        <f t="shared" si="3"/>
        <v>0.06</v>
      </c>
      <c r="J44" s="66">
        <f t="shared" si="3"/>
        <v>0.06</v>
      </c>
    </row>
    <row r="45" spans="1:10" ht="36" hidden="1">
      <c r="A45" s="9" t="s">
        <v>34</v>
      </c>
      <c r="B45" s="4" t="s">
        <v>16</v>
      </c>
      <c r="C45" s="14">
        <v>0.05</v>
      </c>
      <c r="D45" s="59"/>
      <c r="E45" s="12"/>
      <c r="F45" s="67"/>
      <c r="G45" s="22"/>
      <c r="H45" s="67"/>
      <c r="I45" s="22"/>
      <c r="J45" s="67"/>
    </row>
    <row r="46" spans="1:10" ht="36" hidden="1">
      <c r="A46" s="9" t="s">
        <v>35</v>
      </c>
      <c r="B46" s="4" t="s">
        <v>16</v>
      </c>
      <c r="C46" s="14">
        <v>0.1</v>
      </c>
      <c r="D46" s="59"/>
      <c r="E46" s="12"/>
      <c r="F46" s="67"/>
      <c r="G46" s="22"/>
      <c r="H46" s="67"/>
      <c r="I46" s="22"/>
      <c r="J46" s="67"/>
    </row>
    <row r="47" spans="1:10" ht="24" hidden="1">
      <c r="A47" s="9" t="s">
        <v>36</v>
      </c>
      <c r="B47" s="4" t="s">
        <v>16</v>
      </c>
      <c r="C47" s="14">
        <f>C49+C52+C54+C55+C57+C60</f>
        <v>135.03</v>
      </c>
      <c r="D47" s="59"/>
      <c r="E47" s="14">
        <f t="shared" ref="E47:J47" si="4">E49+E52+E54+E55+E57+E60</f>
        <v>5.33</v>
      </c>
      <c r="F47" s="63">
        <f t="shared" si="4"/>
        <v>5.33</v>
      </c>
      <c r="G47" s="14">
        <f t="shared" si="4"/>
        <v>4.43</v>
      </c>
      <c r="H47" s="63">
        <f t="shared" si="4"/>
        <v>4.43</v>
      </c>
      <c r="I47" s="14">
        <f t="shared" si="4"/>
        <v>4.43</v>
      </c>
      <c r="J47" s="63">
        <f t="shared" si="4"/>
        <v>4.43</v>
      </c>
    </row>
    <row r="48" spans="1:10" ht="24" hidden="1">
      <c r="A48" s="9" t="s">
        <v>37</v>
      </c>
      <c r="B48" s="4" t="s">
        <v>16</v>
      </c>
      <c r="C48" s="7"/>
      <c r="D48" s="59"/>
      <c r="E48" s="16"/>
      <c r="F48" s="64"/>
      <c r="G48" s="7"/>
      <c r="H48" s="64"/>
      <c r="I48" s="7"/>
      <c r="J48" s="64"/>
    </row>
    <row r="49" spans="1:10" ht="36" hidden="1" customHeight="1">
      <c r="A49" s="9" t="s">
        <v>38</v>
      </c>
      <c r="B49" s="4" t="s">
        <v>16</v>
      </c>
      <c r="C49" s="14">
        <v>4.5</v>
      </c>
      <c r="D49" s="59"/>
      <c r="E49" s="12">
        <v>4.7</v>
      </c>
      <c r="F49" s="63">
        <v>4.7</v>
      </c>
      <c r="G49" s="14">
        <v>3.8</v>
      </c>
      <c r="H49" s="63">
        <v>3.8</v>
      </c>
      <c r="I49" s="14">
        <v>3.8</v>
      </c>
      <c r="J49" s="63">
        <v>3.8</v>
      </c>
    </row>
    <row r="50" spans="1:10" ht="72" hidden="1">
      <c r="A50" s="9" t="s">
        <v>39</v>
      </c>
      <c r="B50" s="4" t="s">
        <v>16</v>
      </c>
      <c r="C50" s="14">
        <v>4.5</v>
      </c>
      <c r="D50" s="59"/>
      <c r="E50" s="12">
        <v>4.5</v>
      </c>
      <c r="F50" s="63">
        <v>4.7</v>
      </c>
      <c r="G50" s="14">
        <v>3.8</v>
      </c>
      <c r="H50" s="63">
        <v>3.8</v>
      </c>
      <c r="I50" s="14">
        <v>3.8</v>
      </c>
      <c r="J50" s="63">
        <v>3.8</v>
      </c>
    </row>
    <row r="51" spans="1:10" ht="156" hidden="1">
      <c r="A51" s="9" t="s">
        <v>40</v>
      </c>
      <c r="B51" s="4" t="s">
        <v>16</v>
      </c>
      <c r="C51" s="14">
        <v>0</v>
      </c>
      <c r="D51" s="59"/>
      <c r="E51" s="12">
        <v>0</v>
      </c>
      <c r="F51" s="63">
        <v>0</v>
      </c>
      <c r="G51" s="14">
        <v>0</v>
      </c>
      <c r="H51" s="63">
        <v>0</v>
      </c>
      <c r="I51" s="14">
        <v>0</v>
      </c>
      <c r="J51" s="63">
        <v>0</v>
      </c>
    </row>
    <row r="52" spans="1:10" ht="31.5" hidden="1" customHeight="1">
      <c r="A52" s="9" t="s">
        <v>41</v>
      </c>
      <c r="B52" s="4" t="s">
        <v>16</v>
      </c>
      <c r="C52" s="24">
        <v>0.6</v>
      </c>
      <c r="D52" s="59"/>
      <c r="E52" s="12">
        <v>0.6</v>
      </c>
      <c r="F52" s="63">
        <v>0.6</v>
      </c>
      <c r="G52" s="20">
        <v>0.6</v>
      </c>
      <c r="H52" s="68">
        <v>0.6</v>
      </c>
      <c r="I52" s="20">
        <v>0.6</v>
      </c>
      <c r="J52" s="68">
        <v>0.6</v>
      </c>
    </row>
    <row r="53" spans="1:10" ht="156" hidden="1">
      <c r="A53" s="9" t="s">
        <v>42</v>
      </c>
      <c r="B53" s="4" t="s">
        <v>16</v>
      </c>
      <c r="C53" s="14"/>
      <c r="D53" s="59"/>
      <c r="E53" s="12">
        <v>0</v>
      </c>
      <c r="F53" s="63">
        <v>0</v>
      </c>
      <c r="G53" s="14">
        <v>0</v>
      </c>
      <c r="H53" s="63">
        <v>0</v>
      </c>
      <c r="I53" s="14">
        <v>0</v>
      </c>
      <c r="J53" s="63">
        <v>0</v>
      </c>
    </row>
    <row r="54" spans="1:10" ht="48" hidden="1">
      <c r="A54" s="9" t="s">
        <v>43</v>
      </c>
      <c r="B54" s="4" t="s">
        <v>16</v>
      </c>
      <c r="C54" s="14">
        <v>124.5</v>
      </c>
      <c r="D54" s="59"/>
      <c r="E54" s="12">
        <v>0</v>
      </c>
      <c r="F54" s="63">
        <v>0</v>
      </c>
      <c r="G54" s="14">
        <v>0</v>
      </c>
      <c r="H54" s="63">
        <v>0</v>
      </c>
      <c r="I54" s="14">
        <v>0</v>
      </c>
      <c r="J54" s="63">
        <v>0</v>
      </c>
    </row>
    <row r="55" spans="1:10" ht="28.5" hidden="1" customHeight="1">
      <c r="A55" s="9" t="s">
        <v>44</v>
      </c>
      <c r="B55" s="4" t="s">
        <v>45</v>
      </c>
      <c r="C55" s="14">
        <v>0.4</v>
      </c>
      <c r="D55" s="59"/>
      <c r="E55" s="12">
        <v>0</v>
      </c>
      <c r="F55" s="63">
        <v>0</v>
      </c>
      <c r="G55" s="14">
        <v>0</v>
      </c>
      <c r="H55" s="63">
        <v>0</v>
      </c>
      <c r="I55" s="14">
        <v>0</v>
      </c>
      <c r="J55" s="63">
        <v>0</v>
      </c>
    </row>
    <row r="56" spans="1:10" ht="36" hidden="1">
      <c r="A56" s="9" t="s">
        <v>46</v>
      </c>
      <c r="B56" s="4" t="s">
        <v>16</v>
      </c>
      <c r="C56" s="14">
        <v>0</v>
      </c>
      <c r="D56" s="59"/>
      <c r="E56" s="12">
        <v>0</v>
      </c>
      <c r="F56" s="63">
        <v>0</v>
      </c>
      <c r="G56" s="14">
        <v>0</v>
      </c>
      <c r="H56" s="63">
        <v>0</v>
      </c>
      <c r="I56" s="14">
        <v>0</v>
      </c>
      <c r="J56" s="63">
        <v>0</v>
      </c>
    </row>
    <row r="57" spans="1:10" ht="36" hidden="1">
      <c r="A57" s="9" t="s">
        <v>47</v>
      </c>
      <c r="B57" s="4" t="s">
        <v>16</v>
      </c>
      <c r="C57" s="14">
        <v>0.03</v>
      </c>
      <c r="D57" s="59"/>
      <c r="E57" s="12">
        <v>0.03</v>
      </c>
      <c r="F57" s="66">
        <f t="shared" ref="F57:H57" si="5">F59</f>
        <v>0.03</v>
      </c>
      <c r="G57" s="12">
        <v>0.03</v>
      </c>
      <c r="H57" s="66">
        <f t="shared" si="5"/>
        <v>0.03</v>
      </c>
      <c r="I57" s="12">
        <v>0.03</v>
      </c>
      <c r="J57" s="66">
        <v>0.03</v>
      </c>
    </row>
    <row r="58" spans="1:10" ht="24" hidden="1">
      <c r="A58" s="9" t="s">
        <v>11</v>
      </c>
      <c r="B58" s="4" t="s">
        <v>16</v>
      </c>
      <c r="C58" s="14">
        <v>0</v>
      </c>
      <c r="D58" s="59"/>
      <c r="E58" s="12">
        <v>0</v>
      </c>
      <c r="F58" s="63">
        <v>0</v>
      </c>
      <c r="G58" s="14">
        <v>0</v>
      </c>
      <c r="H58" s="63">
        <v>0</v>
      </c>
      <c r="I58" s="14">
        <v>0</v>
      </c>
      <c r="J58" s="63">
        <v>0</v>
      </c>
    </row>
    <row r="59" spans="1:10" ht="60" hidden="1">
      <c r="A59" s="9" t="s">
        <v>48</v>
      </c>
      <c r="B59" s="4" t="s">
        <v>16</v>
      </c>
      <c r="C59" s="14">
        <v>0.03</v>
      </c>
      <c r="D59" s="59"/>
      <c r="E59" s="12">
        <v>0.03</v>
      </c>
      <c r="F59" s="63">
        <v>0.03</v>
      </c>
      <c r="G59" s="14">
        <v>0.03</v>
      </c>
      <c r="H59" s="63">
        <v>0.03</v>
      </c>
      <c r="I59" s="14">
        <v>0.03</v>
      </c>
      <c r="J59" s="63">
        <v>0.03</v>
      </c>
    </row>
    <row r="60" spans="1:10" ht="36" hidden="1">
      <c r="A60" s="9" t="s">
        <v>49</v>
      </c>
      <c r="B60" s="4" t="s">
        <v>16</v>
      </c>
      <c r="C60" s="14">
        <v>5</v>
      </c>
      <c r="D60" s="59"/>
      <c r="E60" s="5"/>
      <c r="F60" s="67"/>
      <c r="G60" s="22"/>
      <c r="H60" s="67"/>
      <c r="I60" s="22"/>
      <c r="J60" s="67"/>
    </row>
    <row r="61" spans="1:10" ht="48" hidden="1">
      <c r="A61" s="9" t="s">
        <v>50</v>
      </c>
      <c r="B61" s="4" t="s">
        <v>45</v>
      </c>
      <c r="C61" s="14">
        <v>0</v>
      </c>
      <c r="D61" s="59"/>
      <c r="E61" s="5"/>
      <c r="F61" s="67"/>
      <c r="G61" s="22"/>
      <c r="H61" s="67"/>
      <c r="I61" s="22"/>
      <c r="J61" s="67"/>
    </row>
    <row r="62" spans="1:10" ht="28.5" customHeight="1">
      <c r="A62" s="32" t="s">
        <v>51</v>
      </c>
      <c r="B62" s="3" t="s">
        <v>16</v>
      </c>
      <c r="C62" s="14">
        <v>51.3</v>
      </c>
      <c r="D62" s="40">
        <v>96.5</v>
      </c>
      <c r="E62" s="14">
        <v>41.3</v>
      </c>
      <c r="F62" s="63">
        <v>43.4</v>
      </c>
      <c r="G62" s="14">
        <v>36.799999999999997</v>
      </c>
      <c r="H62" s="63">
        <v>38.6</v>
      </c>
      <c r="I62" s="14">
        <v>39.200000000000003</v>
      </c>
      <c r="J62" s="63">
        <v>41.2</v>
      </c>
    </row>
    <row r="63" spans="1:10" hidden="1">
      <c r="A63" s="9" t="s">
        <v>11</v>
      </c>
      <c r="B63" s="23"/>
      <c r="C63" s="7"/>
      <c r="D63" s="39"/>
      <c r="E63" s="26"/>
      <c r="F63" s="27"/>
      <c r="G63" s="28"/>
      <c r="H63" s="27"/>
      <c r="I63" s="28"/>
      <c r="J63" s="27"/>
    </row>
    <row r="64" spans="1:10" ht="24" hidden="1">
      <c r="A64" s="9" t="s">
        <v>52</v>
      </c>
      <c r="B64" s="4" t="s">
        <v>16</v>
      </c>
      <c r="C64" s="14">
        <v>14.1</v>
      </c>
      <c r="D64" s="39"/>
      <c r="E64" s="17">
        <v>15.2</v>
      </c>
      <c r="F64" s="18">
        <v>15.3</v>
      </c>
      <c r="G64" s="24">
        <v>15.1</v>
      </c>
      <c r="H64" s="18">
        <v>15.2</v>
      </c>
      <c r="I64" s="24">
        <v>15.1</v>
      </c>
      <c r="J64" s="18">
        <v>15.2</v>
      </c>
    </row>
    <row r="65" spans="1:10" ht="24" hidden="1">
      <c r="A65" s="9" t="s">
        <v>11</v>
      </c>
      <c r="B65" s="4" t="s">
        <v>16</v>
      </c>
      <c r="C65" s="7"/>
      <c r="D65" s="39"/>
      <c r="E65" s="26"/>
      <c r="F65" s="27"/>
      <c r="G65" s="28"/>
      <c r="H65" s="27"/>
      <c r="I65" s="28"/>
      <c r="J65" s="27"/>
    </row>
    <row r="66" spans="1:10" ht="48" hidden="1">
      <c r="A66" s="9" t="s">
        <v>53</v>
      </c>
      <c r="B66" s="4" t="s">
        <v>16</v>
      </c>
      <c r="C66" s="14">
        <v>5</v>
      </c>
      <c r="D66" s="39"/>
      <c r="E66" s="5">
        <v>5.2</v>
      </c>
      <c r="F66" s="21">
        <v>5.2</v>
      </c>
      <c r="G66" s="20">
        <v>5.2</v>
      </c>
      <c r="H66" s="21">
        <v>5.2</v>
      </c>
      <c r="I66" s="20">
        <v>5.2</v>
      </c>
      <c r="J66" s="21">
        <v>5.2</v>
      </c>
    </row>
    <row r="67" spans="1:10" ht="24" hidden="1">
      <c r="A67" s="9" t="s">
        <v>54</v>
      </c>
      <c r="B67" s="4" t="s">
        <v>16</v>
      </c>
      <c r="C67" s="14">
        <v>0.6</v>
      </c>
      <c r="D67" s="39"/>
      <c r="E67" s="5">
        <v>0.6</v>
      </c>
      <c r="F67" s="21">
        <v>0.6</v>
      </c>
      <c r="G67" s="20">
        <v>0.6</v>
      </c>
      <c r="H67" s="21">
        <v>0.6</v>
      </c>
      <c r="I67" s="20">
        <v>0.6</v>
      </c>
      <c r="J67" s="21">
        <v>0.6</v>
      </c>
    </row>
    <row r="68" spans="1:10" ht="8.25" hidden="1" customHeight="1">
      <c r="A68" s="9" t="s">
        <v>107</v>
      </c>
      <c r="B68" s="4" t="s">
        <v>16</v>
      </c>
      <c r="C68" s="14">
        <v>0.2</v>
      </c>
      <c r="D68" s="39"/>
      <c r="E68" s="5">
        <v>0.2</v>
      </c>
      <c r="F68" s="21">
        <v>0.3</v>
      </c>
      <c r="G68" s="20">
        <v>0.2</v>
      </c>
      <c r="H68" s="21">
        <v>0.3</v>
      </c>
      <c r="I68" s="20">
        <v>0.2</v>
      </c>
      <c r="J68" s="21">
        <v>0.3</v>
      </c>
    </row>
    <row r="69" spans="1:10" ht="24" hidden="1">
      <c r="A69" s="9" t="s">
        <v>55</v>
      </c>
      <c r="B69" s="4" t="s">
        <v>16</v>
      </c>
      <c r="C69" s="14">
        <v>126.9</v>
      </c>
      <c r="D69" s="39"/>
      <c r="E69" s="17">
        <v>4.7</v>
      </c>
      <c r="F69" s="18">
        <v>4.8</v>
      </c>
      <c r="G69" s="24">
        <v>4.5999999999999996</v>
      </c>
      <c r="H69" s="18">
        <v>4.7</v>
      </c>
      <c r="I69" s="24">
        <v>4.9000000000000004</v>
      </c>
      <c r="J69" s="18">
        <v>5</v>
      </c>
    </row>
    <row r="70" spans="1:10" ht="36" hidden="1">
      <c r="A70" s="9" t="s">
        <v>56</v>
      </c>
      <c r="B70" s="4" t="s">
        <v>16</v>
      </c>
      <c r="C70" s="14">
        <v>15.7</v>
      </c>
      <c r="D70" s="39"/>
      <c r="E70" s="17">
        <v>6.74</v>
      </c>
      <c r="F70" s="18">
        <v>7</v>
      </c>
      <c r="G70" s="24">
        <v>6.77</v>
      </c>
      <c r="H70" s="18">
        <v>6.86</v>
      </c>
      <c r="I70" s="24">
        <v>7.25</v>
      </c>
      <c r="J70" s="18">
        <v>7.24</v>
      </c>
    </row>
    <row r="71" spans="1:10" ht="24" hidden="1">
      <c r="A71" s="9" t="s">
        <v>57</v>
      </c>
      <c r="B71" s="4" t="s">
        <v>16</v>
      </c>
      <c r="C71" s="14">
        <v>0.02</v>
      </c>
      <c r="D71" s="39"/>
      <c r="E71" s="17">
        <v>0.03</v>
      </c>
      <c r="F71" s="18">
        <v>0.04</v>
      </c>
      <c r="G71" s="24">
        <v>0.03</v>
      </c>
      <c r="H71" s="18">
        <v>0.04</v>
      </c>
      <c r="I71" s="24">
        <v>0.03</v>
      </c>
      <c r="J71" s="18">
        <v>0.04</v>
      </c>
    </row>
    <row r="72" spans="1:10" ht="24" hidden="1">
      <c r="A72" s="9" t="s">
        <v>58</v>
      </c>
      <c r="B72" s="4" t="s">
        <v>16</v>
      </c>
      <c r="C72" s="20">
        <v>0.12</v>
      </c>
      <c r="D72" s="39"/>
      <c r="E72" s="29">
        <v>0.1</v>
      </c>
      <c r="F72" s="30">
        <v>0.2</v>
      </c>
      <c r="G72" s="31">
        <v>0.1</v>
      </c>
      <c r="H72" s="30">
        <v>0.15</v>
      </c>
      <c r="I72" s="31">
        <v>0.1</v>
      </c>
      <c r="J72" s="30">
        <v>0.16</v>
      </c>
    </row>
    <row r="73" spans="1:10" ht="24" hidden="1">
      <c r="A73" s="9" t="s">
        <v>59</v>
      </c>
      <c r="B73" s="4" t="s">
        <v>16</v>
      </c>
      <c r="C73" s="14">
        <v>0.26</v>
      </c>
      <c r="D73" s="39"/>
      <c r="E73" s="17">
        <v>0.3</v>
      </c>
      <c r="F73" s="18">
        <v>0.4</v>
      </c>
      <c r="G73" s="24">
        <v>0.3</v>
      </c>
      <c r="H73" s="18">
        <v>0.4</v>
      </c>
      <c r="I73" s="24">
        <v>0.3</v>
      </c>
      <c r="J73" s="18">
        <v>0.4</v>
      </c>
    </row>
    <row r="74" spans="1:10" ht="24" hidden="1">
      <c r="A74" s="9" t="s">
        <v>60</v>
      </c>
      <c r="B74" s="4" t="s">
        <v>16</v>
      </c>
      <c r="C74" s="14">
        <v>1.7</v>
      </c>
      <c r="D74" s="39"/>
      <c r="E74" s="17">
        <v>0.3</v>
      </c>
      <c r="F74" s="18">
        <v>0.4</v>
      </c>
      <c r="G74" s="24">
        <v>0.3</v>
      </c>
      <c r="H74" s="18">
        <v>0.5</v>
      </c>
      <c r="I74" s="24">
        <v>0.3</v>
      </c>
      <c r="J74" s="18">
        <v>0.4</v>
      </c>
    </row>
    <row r="75" spans="1:10" ht="38.25" customHeight="1">
      <c r="A75" s="9" t="s">
        <v>61</v>
      </c>
      <c r="B75" s="4" t="s">
        <v>16</v>
      </c>
      <c r="C75" s="20">
        <f>C22-C62</f>
        <v>1.2000000000000028</v>
      </c>
      <c r="D75" s="20">
        <f>D22-D62</f>
        <v>-3.2999999999999972</v>
      </c>
      <c r="E75" s="20">
        <f t="shared" ref="E75:J75" si="6">E22-E62</f>
        <v>0.40000000000000568</v>
      </c>
      <c r="F75" s="20">
        <f t="shared" si="6"/>
        <v>0.39999999999999858</v>
      </c>
      <c r="G75" s="20">
        <f t="shared" si="6"/>
        <v>0.20000000000000284</v>
      </c>
      <c r="H75" s="20">
        <f t="shared" si="6"/>
        <v>0.19999999999999574</v>
      </c>
      <c r="I75" s="20">
        <f t="shared" si="6"/>
        <v>0</v>
      </c>
      <c r="J75" s="20">
        <f t="shared" si="6"/>
        <v>0</v>
      </c>
    </row>
    <row r="76" spans="1:10" ht="17.25" hidden="1" customHeight="1">
      <c r="A76" s="19" t="s">
        <v>62</v>
      </c>
      <c r="B76" s="4"/>
      <c r="C76" s="7"/>
      <c r="D76" s="7"/>
      <c r="E76" s="16"/>
      <c r="F76" s="8"/>
      <c r="G76" s="7"/>
      <c r="H76" s="8"/>
      <c r="I76" s="7"/>
      <c r="J76" s="8"/>
    </row>
    <row r="77" spans="1:10" ht="24" hidden="1">
      <c r="A77" s="9" t="s">
        <v>63</v>
      </c>
      <c r="B77" s="4"/>
      <c r="C77" s="7"/>
      <c r="D77" s="7"/>
      <c r="E77" s="16"/>
      <c r="F77" s="8"/>
      <c r="G77" s="7"/>
      <c r="H77" s="8"/>
      <c r="I77" s="7"/>
      <c r="J77" s="8"/>
    </row>
    <row r="78" spans="1:10" ht="22.5" hidden="1" customHeight="1">
      <c r="A78" s="9" t="s">
        <v>64</v>
      </c>
      <c r="B78" s="4" t="s">
        <v>65</v>
      </c>
      <c r="C78" s="14">
        <v>228.5</v>
      </c>
      <c r="D78" s="14">
        <v>451.5</v>
      </c>
      <c r="E78" s="12">
        <v>57.5</v>
      </c>
      <c r="F78" s="15">
        <v>58</v>
      </c>
      <c r="G78" s="14">
        <v>58</v>
      </c>
      <c r="H78" s="15">
        <v>58.5</v>
      </c>
      <c r="I78" s="14">
        <v>58.5</v>
      </c>
      <c r="J78" s="15">
        <v>59</v>
      </c>
    </row>
    <row r="79" spans="1:10" hidden="1">
      <c r="A79" s="9" t="s">
        <v>11</v>
      </c>
      <c r="B79" s="4"/>
      <c r="C79" s="7"/>
      <c r="D79" s="7"/>
      <c r="E79" s="16"/>
      <c r="F79" s="8"/>
      <c r="G79" s="7"/>
      <c r="H79" s="8"/>
      <c r="I79" s="7"/>
      <c r="J79" s="8"/>
    </row>
    <row r="80" spans="1:10" ht="36" hidden="1">
      <c r="A80" s="9" t="s">
        <v>66</v>
      </c>
      <c r="B80" s="4" t="s">
        <v>65</v>
      </c>
      <c r="C80" s="14">
        <v>104.3</v>
      </c>
      <c r="D80" s="14">
        <v>332</v>
      </c>
      <c r="E80" s="12">
        <v>57.5</v>
      </c>
      <c r="F80" s="15">
        <v>58</v>
      </c>
      <c r="G80" s="14">
        <v>58</v>
      </c>
      <c r="H80" s="15">
        <v>58.5</v>
      </c>
      <c r="I80" s="14">
        <v>58.5</v>
      </c>
      <c r="J80" s="15">
        <v>59</v>
      </c>
    </row>
    <row r="81" spans="1:10" ht="60" hidden="1">
      <c r="A81" s="9" t="s">
        <v>67</v>
      </c>
      <c r="B81" s="4" t="s">
        <v>65</v>
      </c>
      <c r="C81" s="14">
        <v>1689.8</v>
      </c>
      <c r="D81" s="14">
        <v>4837</v>
      </c>
      <c r="E81" s="12">
        <v>4005</v>
      </c>
      <c r="F81" s="15">
        <v>4050</v>
      </c>
      <c r="G81" s="14">
        <v>4115</v>
      </c>
      <c r="H81" s="15">
        <v>4200</v>
      </c>
      <c r="I81" s="14">
        <v>4225</v>
      </c>
      <c r="J81" s="15">
        <v>4250</v>
      </c>
    </row>
    <row r="82" spans="1:10" hidden="1">
      <c r="A82" s="9" t="s">
        <v>11</v>
      </c>
      <c r="B82" s="4"/>
      <c r="C82" s="7"/>
      <c r="D82" s="7"/>
      <c r="E82" s="16"/>
      <c r="F82" s="8"/>
      <c r="G82" s="7"/>
      <c r="H82" s="8"/>
      <c r="I82" s="7"/>
      <c r="J82" s="8"/>
    </row>
    <row r="83" spans="1:10" ht="24" hidden="1">
      <c r="A83" s="9" t="s">
        <v>68</v>
      </c>
      <c r="B83" s="4" t="s">
        <v>65</v>
      </c>
      <c r="C83" s="14">
        <v>1488.9</v>
      </c>
      <c r="D83" s="14">
        <v>1320</v>
      </c>
      <c r="E83" s="12">
        <v>3695</v>
      </c>
      <c r="F83" s="15">
        <v>3700</v>
      </c>
      <c r="G83" s="14">
        <v>3795</v>
      </c>
      <c r="H83" s="15">
        <v>3800</v>
      </c>
      <c r="I83" s="14">
        <v>3895</v>
      </c>
      <c r="J83" s="15">
        <v>3900</v>
      </c>
    </row>
    <row r="84" spans="1:10" ht="72" hidden="1">
      <c r="A84" s="9" t="s">
        <v>69</v>
      </c>
      <c r="B84" s="4" t="s">
        <v>65</v>
      </c>
      <c r="C84" s="7"/>
      <c r="D84" s="7"/>
      <c r="E84" s="16"/>
      <c r="F84" s="8"/>
      <c r="G84" s="7"/>
      <c r="H84" s="8"/>
      <c r="I84" s="7"/>
      <c r="J84" s="8"/>
    </row>
    <row r="85" spans="1:10" ht="36">
      <c r="A85" s="19" t="s">
        <v>110</v>
      </c>
      <c r="B85" s="9"/>
      <c r="C85" s="7"/>
      <c r="D85" s="7"/>
      <c r="E85" s="16"/>
      <c r="F85" s="8"/>
      <c r="G85" s="7"/>
      <c r="H85" s="8"/>
      <c r="I85" s="7"/>
      <c r="J85" s="8"/>
    </row>
    <row r="86" spans="1:10" ht="156">
      <c r="A86" s="9" t="s">
        <v>70</v>
      </c>
      <c r="B86" s="4" t="s">
        <v>65</v>
      </c>
      <c r="C86" s="14">
        <v>281</v>
      </c>
      <c r="D86" s="14">
        <v>800</v>
      </c>
      <c r="E86" s="17">
        <v>800</v>
      </c>
      <c r="F86" s="18">
        <v>900</v>
      </c>
      <c r="G86" s="24">
        <v>800</v>
      </c>
      <c r="H86" s="18">
        <v>900</v>
      </c>
      <c r="I86" s="24">
        <v>800</v>
      </c>
      <c r="J86" s="18">
        <v>900</v>
      </c>
    </row>
    <row r="87" spans="1:10" ht="36">
      <c r="A87" s="19" t="s">
        <v>111</v>
      </c>
      <c r="B87" s="4"/>
      <c r="C87" s="7"/>
      <c r="D87" s="7"/>
      <c r="E87" s="16"/>
      <c r="F87" s="8"/>
      <c r="G87" s="7"/>
      <c r="H87" s="8"/>
      <c r="I87" s="7"/>
      <c r="J87" s="8"/>
    </row>
    <row r="88" spans="1:10" ht="155.25" customHeight="1">
      <c r="A88" s="9" t="s">
        <v>71</v>
      </c>
      <c r="B88" s="4" t="s">
        <v>16</v>
      </c>
      <c r="C88" s="14">
        <v>8.25</v>
      </c>
      <c r="D88" s="14">
        <v>16.899999999999999</v>
      </c>
      <c r="E88" s="12">
        <v>6.3</v>
      </c>
      <c r="F88" s="15">
        <v>0</v>
      </c>
      <c r="G88" s="14">
        <v>0</v>
      </c>
      <c r="H88" s="15">
        <v>0</v>
      </c>
      <c r="I88" s="14">
        <v>0</v>
      </c>
      <c r="J88" s="15">
        <v>0</v>
      </c>
    </row>
    <row r="89" spans="1:10" ht="31.5" hidden="1">
      <c r="A89" s="41" t="s">
        <v>72</v>
      </c>
      <c r="B89" s="42"/>
      <c r="C89" s="43"/>
      <c r="D89" s="43"/>
      <c r="E89" s="44"/>
      <c r="F89" s="45"/>
      <c r="G89" s="43"/>
      <c r="H89" s="45"/>
      <c r="I89" s="43"/>
      <c r="J89" s="45"/>
    </row>
    <row r="90" spans="1:10" ht="45" hidden="1">
      <c r="A90" s="46" t="s">
        <v>73</v>
      </c>
      <c r="B90" s="42" t="s">
        <v>16</v>
      </c>
      <c r="C90" s="47">
        <f>C92+C93+C94+C95</f>
        <v>856.00000000000011</v>
      </c>
      <c r="D90" s="47">
        <f t="shared" ref="D90:J90" si="7">D92+D93+D94+D95</f>
        <v>982</v>
      </c>
      <c r="E90" s="47">
        <f t="shared" si="7"/>
        <v>1010.8</v>
      </c>
      <c r="F90" s="47">
        <f t="shared" si="7"/>
        <v>1019.5</v>
      </c>
      <c r="G90" s="47">
        <f t="shared" si="7"/>
        <v>1022.9</v>
      </c>
      <c r="H90" s="47">
        <f t="shared" si="7"/>
        <v>1030.5</v>
      </c>
      <c r="I90" s="47">
        <f t="shared" si="7"/>
        <v>1034.5999999999999</v>
      </c>
      <c r="J90" s="47">
        <f t="shared" si="7"/>
        <v>1043</v>
      </c>
    </row>
    <row r="91" spans="1:10" hidden="1">
      <c r="A91" s="46" t="s">
        <v>11</v>
      </c>
      <c r="B91" s="42"/>
      <c r="C91" s="43"/>
      <c r="D91" s="43"/>
      <c r="E91" s="44"/>
      <c r="F91" s="45"/>
      <c r="G91" s="43"/>
      <c r="H91" s="45"/>
      <c r="I91" s="43"/>
      <c r="J91" s="45"/>
    </row>
    <row r="92" spans="1:10" ht="22.5" hidden="1">
      <c r="A92" s="48" t="s">
        <v>74</v>
      </c>
      <c r="B92" s="49" t="s">
        <v>16</v>
      </c>
      <c r="C92" s="47">
        <v>797.2</v>
      </c>
      <c r="D92" s="47">
        <v>926.3</v>
      </c>
      <c r="E92" s="50">
        <v>954</v>
      </c>
      <c r="F92" s="47">
        <v>960</v>
      </c>
      <c r="G92" s="47">
        <v>965</v>
      </c>
      <c r="H92" s="47">
        <v>970</v>
      </c>
      <c r="I92" s="47">
        <v>975</v>
      </c>
      <c r="J92" s="47">
        <v>980</v>
      </c>
    </row>
    <row r="93" spans="1:10" ht="22.5" hidden="1">
      <c r="A93" s="46" t="s">
        <v>75</v>
      </c>
      <c r="B93" s="42" t="s">
        <v>16</v>
      </c>
      <c r="C93" s="47">
        <v>20.100000000000001</v>
      </c>
      <c r="D93" s="47">
        <v>20.7</v>
      </c>
      <c r="E93" s="50">
        <v>21.3</v>
      </c>
      <c r="F93" s="51">
        <v>21.5</v>
      </c>
      <c r="G93" s="47">
        <v>21.9</v>
      </c>
      <c r="H93" s="51">
        <v>22</v>
      </c>
      <c r="I93" s="47">
        <v>22.6</v>
      </c>
      <c r="J93" s="51">
        <v>23</v>
      </c>
    </row>
    <row r="94" spans="1:10" ht="27.75" hidden="1" customHeight="1">
      <c r="A94" s="46" t="s">
        <v>76</v>
      </c>
      <c r="B94" s="42" t="s">
        <v>16</v>
      </c>
      <c r="C94" s="47">
        <v>25.7</v>
      </c>
      <c r="D94" s="47">
        <v>22</v>
      </c>
      <c r="E94" s="50">
        <v>22</v>
      </c>
      <c r="F94" s="51">
        <v>23</v>
      </c>
      <c r="G94" s="47">
        <v>23</v>
      </c>
      <c r="H94" s="51">
        <v>23.5</v>
      </c>
      <c r="I94" s="47">
        <v>23</v>
      </c>
      <c r="J94" s="51">
        <v>24</v>
      </c>
    </row>
    <row r="95" spans="1:10" ht="45" hidden="1">
      <c r="A95" s="46" t="s">
        <v>77</v>
      </c>
      <c r="B95" s="42" t="s">
        <v>16</v>
      </c>
      <c r="C95" s="47">
        <v>13</v>
      </c>
      <c r="D95" s="47">
        <v>13</v>
      </c>
      <c r="E95" s="50">
        <v>13.5</v>
      </c>
      <c r="F95" s="51">
        <v>15</v>
      </c>
      <c r="G95" s="47">
        <v>13</v>
      </c>
      <c r="H95" s="51">
        <v>15</v>
      </c>
      <c r="I95" s="47">
        <v>14</v>
      </c>
      <c r="J95" s="51">
        <v>16</v>
      </c>
    </row>
    <row r="96" spans="1:10" ht="45" hidden="1">
      <c r="A96" s="46" t="s">
        <v>78</v>
      </c>
      <c r="B96" s="42" t="s">
        <v>16</v>
      </c>
      <c r="C96" s="47">
        <f>C98+C99+C100+C105+C106</f>
        <v>850.4</v>
      </c>
      <c r="D96" s="47">
        <f t="shared" ref="D96:J96" si="8">D98+D99+D100+D105+D106</f>
        <v>882.80000000000007</v>
      </c>
      <c r="E96" s="47">
        <f t="shared" si="8"/>
        <v>904.90000000000009</v>
      </c>
      <c r="F96" s="47">
        <f t="shared" si="8"/>
        <v>914</v>
      </c>
      <c r="G96" s="47">
        <f t="shared" si="8"/>
        <v>924.30000000000007</v>
      </c>
      <c r="H96" s="47">
        <f t="shared" si="8"/>
        <v>928.7</v>
      </c>
      <c r="I96" s="47">
        <f t="shared" si="8"/>
        <v>949</v>
      </c>
      <c r="J96" s="47">
        <f t="shared" si="8"/>
        <v>952.90000000000009</v>
      </c>
    </row>
    <row r="97" spans="1:10" hidden="1">
      <c r="A97" s="46" t="s">
        <v>11</v>
      </c>
      <c r="B97" s="42"/>
      <c r="C97" s="43"/>
      <c r="D97" s="43"/>
      <c r="E97" s="44"/>
      <c r="F97" s="45"/>
      <c r="G97" s="43"/>
      <c r="H97" s="45"/>
      <c r="I97" s="43"/>
      <c r="J97" s="45"/>
    </row>
    <row r="98" spans="1:10" ht="33.75" hidden="1">
      <c r="A98" s="46" t="s">
        <v>79</v>
      </c>
      <c r="B98" s="42" t="s">
        <v>16</v>
      </c>
      <c r="C98" s="47">
        <v>402.7</v>
      </c>
      <c r="D98" s="47">
        <v>425</v>
      </c>
      <c r="E98" s="50">
        <v>442</v>
      </c>
      <c r="F98" s="51">
        <v>448.5</v>
      </c>
      <c r="G98" s="47">
        <v>459.7</v>
      </c>
      <c r="H98" s="51">
        <v>460</v>
      </c>
      <c r="I98" s="47">
        <v>478.1</v>
      </c>
      <c r="J98" s="51">
        <v>479.9</v>
      </c>
    </row>
    <row r="99" spans="1:10" ht="33.75" hidden="1">
      <c r="A99" s="46" t="s">
        <v>80</v>
      </c>
      <c r="B99" s="42" t="s">
        <v>16</v>
      </c>
      <c r="C99" s="47">
        <v>199.2</v>
      </c>
      <c r="D99" s="47">
        <v>202.7</v>
      </c>
      <c r="E99" s="50">
        <v>208.7</v>
      </c>
      <c r="F99" s="51">
        <v>209</v>
      </c>
      <c r="G99" s="47">
        <v>209</v>
      </c>
      <c r="H99" s="51">
        <v>210.5</v>
      </c>
      <c r="I99" s="47">
        <v>213.1</v>
      </c>
      <c r="J99" s="51">
        <v>213.8</v>
      </c>
    </row>
    <row r="100" spans="1:10" ht="22.5" hidden="1">
      <c r="A100" s="46" t="s">
        <v>81</v>
      </c>
      <c r="B100" s="42" t="s">
        <v>16</v>
      </c>
      <c r="C100" s="47">
        <f>C102+C103+C104</f>
        <v>197.99999999999997</v>
      </c>
      <c r="D100" s="47">
        <v>200.4</v>
      </c>
      <c r="E100" s="50">
        <v>200.7</v>
      </c>
      <c r="F100" s="51">
        <v>201</v>
      </c>
      <c r="G100" s="47">
        <v>201.1</v>
      </c>
      <c r="H100" s="51">
        <v>202.2</v>
      </c>
      <c r="I100" s="47">
        <v>202.3</v>
      </c>
      <c r="J100" s="51">
        <v>202.5</v>
      </c>
    </row>
    <row r="101" spans="1:10" hidden="1">
      <c r="A101" s="46" t="s">
        <v>11</v>
      </c>
      <c r="B101" s="42"/>
      <c r="C101" s="43"/>
      <c r="D101" s="43"/>
      <c r="E101" s="44"/>
      <c r="F101" s="45"/>
      <c r="G101" s="43"/>
      <c r="H101" s="45"/>
      <c r="I101" s="43"/>
      <c r="J101" s="45"/>
    </row>
    <row r="102" spans="1:10" ht="12.75" hidden="1" customHeight="1">
      <c r="A102" s="46" t="s">
        <v>82</v>
      </c>
      <c r="B102" s="42" t="s">
        <v>16</v>
      </c>
      <c r="C102" s="47">
        <v>190.2</v>
      </c>
      <c r="D102" s="47">
        <v>199.5</v>
      </c>
      <c r="E102" s="50">
        <v>199</v>
      </c>
      <c r="F102" s="51">
        <v>200</v>
      </c>
      <c r="G102" s="47">
        <v>199.2</v>
      </c>
      <c r="H102" s="51">
        <v>199.5</v>
      </c>
      <c r="I102" s="47">
        <v>199.8</v>
      </c>
      <c r="J102" s="51">
        <v>200.1</v>
      </c>
    </row>
    <row r="103" spans="1:10" ht="22.5" hidden="1">
      <c r="A103" s="46" t="s">
        <v>83</v>
      </c>
      <c r="B103" s="42" t="s">
        <v>16</v>
      </c>
      <c r="C103" s="47">
        <v>4.7</v>
      </c>
      <c r="D103" s="47">
        <v>5</v>
      </c>
      <c r="E103" s="52">
        <v>4.7</v>
      </c>
      <c r="F103" s="51">
        <v>5.0999999999999996</v>
      </c>
      <c r="G103" s="47">
        <v>5</v>
      </c>
      <c r="H103" s="51">
        <v>5.3</v>
      </c>
      <c r="I103" s="47">
        <v>5.8</v>
      </c>
      <c r="J103" s="51">
        <v>6.3</v>
      </c>
    </row>
    <row r="104" spans="1:10" ht="22.5" hidden="1">
      <c r="A104" s="46" t="s">
        <v>84</v>
      </c>
      <c r="B104" s="42" t="s">
        <v>16</v>
      </c>
      <c r="C104" s="47">
        <v>3.1</v>
      </c>
      <c r="D104" s="47">
        <v>3.6</v>
      </c>
      <c r="E104" s="50">
        <v>3.7</v>
      </c>
      <c r="F104" s="51">
        <v>3.9</v>
      </c>
      <c r="G104" s="47">
        <v>4.0999999999999996</v>
      </c>
      <c r="H104" s="51">
        <v>4.7</v>
      </c>
      <c r="I104" s="47">
        <v>4.2</v>
      </c>
      <c r="J104" s="51">
        <v>4.8</v>
      </c>
    </row>
    <row r="105" spans="1:10" ht="9" hidden="1" customHeight="1">
      <c r="A105" s="46" t="s">
        <v>85</v>
      </c>
      <c r="B105" s="42" t="s">
        <v>16</v>
      </c>
      <c r="C105" s="47">
        <v>23</v>
      </c>
      <c r="D105" s="47">
        <v>24.5</v>
      </c>
      <c r="E105" s="50">
        <v>23</v>
      </c>
      <c r="F105" s="51">
        <v>24.5</v>
      </c>
      <c r="G105" s="47">
        <v>24</v>
      </c>
      <c r="H105" s="51">
        <v>25</v>
      </c>
      <c r="I105" s="47">
        <v>24.5</v>
      </c>
      <c r="J105" s="51">
        <v>25.5</v>
      </c>
    </row>
    <row r="106" spans="1:10" ht="22.5" hidden="1">
      <c r="A106" s="46" t="s">
        <v>86</v>
      </c>
      <c r="B106" s="42" t="s">
        <v>16</v>
      </c>
      <c r="C106" s="47">
        <v>27.5</v>
      </c>
      <c r="D106" s="47">
        <v>30.2</v>
      </c>
      <c r="E106" s="50">
        <v>30.5</v>
      </c>
      <c r="F106" s="51">
        <v>31</v>
      </c>
      <c r="G106" s="47">
        <v>30.5</v>
      </c>
      <c r="H106" s="51">
        <v>31</v>
      </c>
      <c r="I106" s="47">
        <v>31</v>
      </c>
      <c r="J106" s="51">
        <v>31.2</v>
      </c>
    </row>
    <row r="107" spans="1:10" ht="33.75" hidden="1">
      <c r="A107" s="46" t="s">
        <v>87</v>
      </c>
      <c r="B107" s="42" t="s">
        <v>88</v>
      </c>
      <c r="C107" s="47">
        <v>9879</v>
      </c>
      <c r="D107" s="50">
        <v>10257</v>
      </c>
      <c r="E107" s="47">
        <v>9938</v>
      </c>
      <c r="F107" s="47">
        <v>10115</v>
      </c>
      <c r="G107" s="47">
        <v>10052</v>
      </c>
      <c r="H107" s="47">
        <v>10104</v>
      </c>
      <c r="I107" s="47">
        <v>10156</v>
      </c>
      <c r="J107" s="47">
        <v>10208</v>
      </c>
    </row>
    <row r="108" spans="1:10" ht="112.5" hidden="1">
      <c r="A108" s="46" t="s">
        <v>89</v>
      </c>
      <c r="B108" s="42" t="s">
        <v>90</v>
      </c>
      <c r="C108" s="47">
        <v>42.5</v>
      </c>
      <c r="D108" s="47">
        <v>43</v>
      </c>
      <c r="E108" s="50">
        <v>43</v>
      </c>
      <c r="F108" s="53">
        <v>43</v>
      </c>
      <c r="G108" s="50">
        <v>43</v>
      </c>
      <c r="H108" s="53">
        <v>43</v>
      </c>
      <c r="I108" s="50">
        <v>43</v>
      </c>
      <c r="J108" s="53">
        <v>43</v>
      </c>
    </row>
    <row r="109" spans="1:10" ht="36">
      <c r="A109" s="19" t="s">
        <v>112</v>
      </c>
      <c r="B109" s="19"/>
      <c r="C109" s="33"/>
      <c r="D109" s="33"/>
      <c r="E109" s="16"/>
      <c r="F109" s="8"/>
      <c r="G109" s="7"/>
      <c r="H109" s="8"/>
      <c r="I109" s="7"/>
      <c r="J109" s="8"/>
    </row>
    <row r="110" spans="1:10" ht="132" customHeight="1">
      <c r="A110" s="9" t="s">
        <v>91</v>
      </c>
      <c r="B110" s="4" t="s">
        <v>16</v>
      </c>
      <c r="C110" s="14">
        <v>743.3</v>
      </c>
      <c r="D110" s="14">
        <v>765.6</v>
      </c>
      <c r="E110" s="12">
        <v>802.8</v>
      </c>
      <c r="F110" s="15">
        <v>842.9</v>
      </c>
      <c r="G110" s="14">
        <v>875</v>
      </c>
      <c r="H110" s="15">
        <v>918.7</v>
      </c>
      <c r="I110" s="14">
        <v>962</v>
      </c>
      <c r="J110" s="15">
        <v>1010.1</v>
      </c>
    </row>
    <row r="111" spans="1:10" ht="36" hidden="1">
      <c r="A111" s="54" t="s">
        <v>92</v>
      </c>
      <c r="B111" s="55" t="s">
        <v>16</v>
      </c>
      <c r="C111" s="56">
        <v>0</v>
      </c>
      <c r="D111" s="56">
        <v>0</v>
      </c>
      <c r="E111" s="57">
        <v>0</v>
      </c>
      <c r="F111" s="58">
        <v>0</v>
      </c>
      <c r="G111" s="56">
        <v>0</v>
      </c>
      <c r="H111" s="58">
        <v>0</v>
      </c>
      <c r="I111" s="56">
        <v>0</v>
      </c>
      <c r="J111" s="58">
        <v>0</v>
      </c>
    </row>
    <row r="112" spans="1:10" ht="36" hidden="1">
      <c r="A112" s="54" t="s">
        <v>93</v>
      </c>
      <c r="B112" s="55" t="s">
        <v>16</v>
      </c>
      <c r="C112" s="56">
        <v>0</v>
      </c>
      <c r="D112" s="56">
        <v>0</v>
      </c>
      <c r="E112" s="57">
        <v>0</v>
      </c>
      <c r="F112" s="58">
        <v>0</v>
      </c>
      <c r="G112" s="56">
        <v>0</v>
      </c>
      <c r="H112" s="58">
        <v>0</v>
      </c>
      <c r="I112" s="56">
        <v>0</v>
      </c>
      <c r="J112" s="58">
        <v>0</v>
      </c>
    </row>
    <row r="113" spans="1:10" ht="108" hidden="1">
      <c r="A113" s="54" t="s">
        <v>94</v>
      </c>
      <c r="B113" s="55" t="s">
        <v>16</v>
      </c>
      <c r="C113" s="56">
        <v>0.7</v>
      </c>
      <c r="D113" s="56">
        <v>0.6</v>
      </c>
      <c r="E113" s="57">
        <v>0.5</v>
      </c>
      <c r="F113" s="58">
        <v>0.7</v>
      </c>
      <c r="G113" s="56">
        <v>0.5</v>
      </c>
      <c r="H113" s="58">
        <v>0.7</v>
      </c>
      <c r="I113" s="56">
        <v>0.6</v>
      </c>
      <c r="J113" s="58">
        <v>0.8</v>
      </c>
    </row>
    <row r="114" spans="1:10">
      <c r="A114" s="19" t="s">
        <v>113</v>
      </c>
      <c r="B114" s="34"/>
      <c r="C114" s="7"/>
      <c r="D114" s="7"/>
      <c r="E114" s="16"/>
      <c r="F114" s="8"/>
      <c r="G114" s="7"/>
      <c r="H114" s="8"/>
      <c r="I114" s="7"/>
      <c r="J114" s="8"/>
    </row>
    <row r="115" spans="1:10" ht="36">
      <c r="A115" s="32" t="s">
        <v>95</v>
      </c>
      <c r="B115" s="5" t="s">
        <v>96</v>
      </c>
      <c r="C115" s="14">
        <v>7.6</v>
      </c>
      <c r="D115" s="14">
        <v>7.6</v>
      </c>
      <c r="E115" s="14">
        <v>7.6</v>
      </c>
      <c r="F115" s="14">
        <v>7.6</v>
      </c>
      <c r="G115" s="14">
        <v>7.6</v>
      </c>
      <c r="H115" s="14">
        <v>7.7</v>
      </c>
      <c r="I115" s="14">
        <v>7.6</v>
      </c>
      <c r="J115" s="14">
        <v>7.8</v>
      </c>
    </row>
    <row r="116" spans="1:10" ht="48">
      <c r="A116" s="32" t="s">
        <v>97</v>
      </c>
      <c r="B116" s="5" t="s">
        <v>96</v>
      </c>
      <c r="C116" s="14">
        <v>4.5999999999999996</v>
      </c>
      <c r="D116" s="14">
        <v>4.5999999999999996</v>
      </c>
      <c r="E116" s="14">
        <v>4.5999999999999996</v>
      </c>
      <c r="F116" s="14">
        <v>4.7</v>
      </c>
      <c r="G116" s="14">
        <v>4.5999999999999996</v>
      </c>
      <c r="H116" s="14">
        <v>4.7</v>
      </c>
      <c r="I116" s="14">
        <v>4.5999999999999996</v>
      </c>
      <c r="J116" s="14">
        <v>4.8</v>
      </c>
    </row>
    <row r="117" spans="1:10">
      <c r="A117" s="32" t="s">
        <v>11</v>
      </c>
      <c r="B117" s="5"/>
      <c r="C117" s="7"/>
      <c r="D117" s="7"/>
      <c r="E117" s="16"/>
      <c r="F117" s="7"/>
      <c r="G117" s="7"/>
      <c r="H117" s="7"/>
      <c r="I117" s="7"/>
      <c r="J117" s="7"/>
    </row>
    <row r="118" spans="1:10" ht="24" customHeight="1">
      <c r="A118" s="32" t="s">
        <v>98</v>
      </c>
      <c r="B118" s="5" t="s">
        <v>96</v>
      </c>
      <c r="C118" s="14">
        <v>4.3</v>
      </c>
      <c r="D118" s="14">
        <v>4.3</v>
      </c>
      <c r="E118" s="14">
        <v>4.3</v>
      </c>
      <c r="F118" s="14">
        <v>4.3</v>
      </c>
      <c r="G118" s="14">
        <v>4.3</v>
      </c>
      <c r="H118" s="14">
        <v>4.3</v>
      </c>
      <c r="I118" s="14">
        <v>4.3</v>
      </c>
      <c r="J118" s="14">
        <v>4.3</v>
      </c>
    </row>
    <row r="119" spans="1:10" ht="72.75" customHeight="1">
      <c r="A119" s="32" t="s">
        <v>99</v>
      </c>
      <c r="B119" s="5" t="s">
        <v>96</v>
      </c>
      <c r="C119" s="14">
        <v>0.2</v>
      </c>
      <c r="D119" s="14">
        <v>0.18</v>
      </c>
      <c r="E119" s="14">
        <v>0.18</v>
      </c>
      <c r="F119" s="14">
        <v>0.18</v>
      </c>
      <c r="G119" s="14">
        <v>0.18</v>
      </c>
      <c r="H119" s="14">
        <v>0.18</v>
      </c>
      <c r="I119" s="14">
        <v>0.18</v>
      </c>
      <c r="J119" s="14">
        <v>0.18</v>
      </c>
    </row>
    <row r="120" spans="1:10" ht="84">
      <c r="A120" s="32" t="s">
        <v>128</v>
      </c>
      <c r="B120" s="5" t="s">
        <v>96</v>
      </c>
      <c r="C120" s="14">
        <v>1</v>
      </c>
      <c r="D120" s="14">
        <v>1</v>
      </c>
      <c r="E120" s="12">
        <v>1</v>
      </c>
      <c r="F120" s="14">
        <v>1</v>
      </c>
      <c r="G120" s="14">
        <v>1</v>
      </c>
      <c r="H120" s="14">
        <v>1</v>
      </c>
      <c r="I120" s="14">
        <v>1</v>
      </c>
      <c r="J120" s="14">
        <v>1</v>
      </c>
    </row>
    <row r="121" spans="1:10" ht="120" customHeight="1">
      <c r="A121" s="9" t="s">
        <v>127</v>
      </c>
      <c r="B121" s="62" t="s">
        <v>132</v>
      </c>
      <c r="C121" s="20">
        <v>38901.599999999999</v>
      </c>
      <c r="D121" s="5">
        <v>39680</v>
      </c>
      <c r="E121" s="21">
        <v>41300</v>
      </c>
      <c r="F121" s="20">
        <v>40670</v>
      </c>
      <c r="G121" s="21">
        <v>43900</v>
      </c>
      <c r="H121" s="20">
        <v>41890</v>
      </c>
      <c r="I121" s="21">
        <v>47000</v>
      </c>
      <c r="J121" s="21">
        <v>44650</v>
      </c>
    </row>
    <row r="122" spans="1:10" ht="108">
      <c r="A122" s="32" t="s">
        <v>129</v>
      </c>
      <c r="B122" s="5" t="s">
        <v>90</v>
      </c>
      <c r="C122" s="14">
        <v>22</v>
      </c>
      <c r="D122" s="14">
        <v>22</v>
      </c>
      <c r="E122" s="12">
        <v>22</v>
      </c>
      <c r="F122" s="14">
        <v>22</v>
      </c>
      <c r="G122" s="14">
        <v>22</v>
      </c>
      <c r="H122" s="14">
        <v>22</v>
      </c>
      <c r="I122" s="14">
        <v>22</v>
      </c>
      <c r="J122" s="14">
        <v>22</v>
      </c>
    </row>
    <row r="123" spans="1:10" ht="60.75" customHeight="1">
      <c r="A123" s="9" t="s">
        <v>130</v>
      </c>
      <c r="B123" s="34" t="s">
        <v>96</v>
      </c>
      <c r="C123" s="14">
        <v>5.0000000000000001E-3</v>
      </c>
      <c r="D123" s="20">
        <v>5.0000000000000001E-3</v>
      </c>
      <c r="E123" s="5">
        <v>5.0000000000000001E-3</v>
      </c>
      <c r="F123" s="21">
        <v>5.0000000000000001E-3</v>
      </c>
      <c r="G123" s="20">
        <v>5.0000000000000001E-3</v>
      </c>
      <c r="H123" s="21">
        <v>5.0000000000000001E-3</v>
      </c>
      <c r="I123" s="20">
        <v>5.0000000000000001E-3</v>
      </c>
      <c r="J123" s="21">
        <v>5.0000000000000001E-3</v>
      </c>
    </row>
    <row r="124" spans="1:10" ht="24">
      <c r="A124" s="25" t="s">
        <v>114</v>
      </c>
      <c r="B124" s="5"/>
      <c r="C124" s="7"/>
      <c r="D124" s="7"/>
      <c r="E124" s="16"/>
      <c r="F124" s="7"/>
      <c r="G124" s="7"/>
      <c r="H124" s="7"/>
      <c r="I124" s="7"/>
      <c r="J124" s="7"/>
    </row>
    <row r="125" spans="1:10" ht="72.75" customHeight="1">
      <c r="A125" s="32" t="s">
        <v>100</v>
      </c>
      <c r="B125" s="5" t="s">
        <v>101</v>
      </c>
      <c r="C125" s="24">
        <v>0</v>
      </c>
      <c r="D125" s="24">
        <v>0.3</v>
      </c>
      <c r="E125" s="17">
        <v>1</v>
      </c>
      <c r="F125" s="24">
        <v>1.1000000000000001</v>
      </c>
      <c r="G125" s="24">
        <v>1</v>
      </c>
      <c r="H125" s="24">
        <v>1.2</v>
      </c>
      <c r="I125" s="24">
        <v>1</v>
      </c>
      <c r="J125" s="24">
        <v>1.2</v>
      </c>
    </row>
    <row r="126" spans="1:10">
      <c r="A126" s="32" t="s">
        <v>11</v>
      </c>
      <c r="B126" s="35"/>
      <c r="C126" s="28"/>
      <c r="D126" s="28"/>
      <c r="E126" s="26"/>
      <c r="F126" s="28"/>
      <c r="G126" s="28"/>
      <c r="H126" s="28"/>
      <c r="I126" s="28"/>
      <c r="J126" s="28"/>
    </row>
    <row r="127" spans="1:10" ht="72.75">
      <c r="A127" s="32" t="s">
        <v>102</v>
      </c>
      <c r="B127" s="5" t="s">
        <v>101</v>
      </c>
      <c r="C127" s="14"/>
      <c r="D127" s="40"/>
      <c r="E127" s="61"/>
      <c r="F127" s="28"/>
      <c r="G127" s="28"/>
      <c r="H127" s="28"/>
      <c r="I127" s="28"/>
      <c r="J127" s="28"/>
    </row>
    <row r="128" spans="1:10" ht="85.5" customHeight="1">
      <c r="A128" s="32" t="s">
        <v>103</v>
      </c>
      <c r="B128" s="5" t="s">
        <v>101</v>
      </c>
      <c r="C128" s="24">
        <v>0</v>
      </c>
      <c r="D128" s="24">
        <v>0.3</v>
      </c>
      <c r="E128" s="17">
        <v>1</v>
      </c>
      <c r="F128" s="24">
        <v>1.1000000000000001</v>
      </c>
      <c r="G128" s="24">
        <v>1</v>
      </c>
      <c r="H128" s="24">
        <v>1.2</v>
      </c>
      <c r="I128" s="24">
        <v>1</v>
      </c>
      <c r="J128" s="24">
        <v>1.2</v>
      </c>
    </row>
    <row r="129" spans="1:10" ht="36.75" customHeight="1">
      <c r="A129" s="32" t="s">
        <v>104</v>
      </c>
      <c r="B129" s="3" t="s">
        <v>105</v>
      </c>
      <c r="C129" s="14">
        <v>0.23</v>
      </c>
      <c r="D129" s="14">
        <v>0.23</v>
      </c>
      <c r="E129" s="12">
        <v>0.23</v>
      </c>
      <c r="F129" s="14">
        <v>0.23</v>
      </c>
      <c r="G129" s="14">
        <v>0.23</v>
      </c>
      <c r="H129" s="14">
        <v>0.23</v>
      </c>
      <c r="I129" s="14">
        <v>0.23</v>
      </c>
      <c r="J129" s="14">
        <v>0.23</v>
      </c>
    </row>
    <row r="130" spans="1:10">
      <c r="A130" s="32" t="s">
        <v>11</v>
      </c>
      <c r="B130" s="36"/>
      <c r="C130" s="37"/>
      <c r="D130" s="37"/>
      <c r="E130" s="38"/>
      <c r="F130" s="37"/>
      <c r="G130" s="37"/>
      <c r="H130" s="37"/>
      <c r="I130" s="37"/>
      <c r="J130" s="37"/>
    </row>
    <row r="131" spans="1:10" ht="47.25" customHeight="1">
      <c r="A131" s="32" t="s">
        <v>131</v>
      </c>
      <c r="B131" s="3" t="s">
        <v>105</v>
      </c>
      <c r="C131" s="14">
        <v>0</v>
      </c>
      <c r="D131" s="14">
        <v>0</v>
      </c>
      <c r="E131" s="12">
        <v>0</v>
      </c>
      <c r="F131" s="14">
        <v>0</v>
      </c>
      <c r="G131" s="14" t="s">
        <v>106</v>
      </c>
      <c r="H131" s="14">
        <v>0</v>
      </c>
      <c r="I131" s="14">
        <v>0</v>
      </c>
      <c r="J131" s="14">
        <v>0</v>
      </c>
    </row>
    <row r="132" spans="1:10" ht="15.75">
      <c r="A132" s="1"/>
    </row>
    <row r="133" spans="1:10" ht="15.75">
      <c r="A133" s="1"/>
    </row>
    <row r="134" spans="1:10" ht="15.75">
      <c r="A134" s="1"/>
    </row>
    <row r="135" spans="1:10" ht="15.75">
      <c r="A135" s="1"/>
    </row>
    <row r="136" spans="1:10" ht="15.75">
      <c r="A136" s="1"/>
    </row>
    <row r="137" spans="1:10" ht="15.75">
      <c r="A137" s="1"/>
    </row>
    <row r="138" spans="1:10" ht="15.75">
      <c r="A138" s="1"/>
    </row>
    <row r="139" spans="1:10" ht="15.75">
      <c r="A139" s="1"/>
    </row>
    <row r="140" spans="1:10" ht="15.75">
      <c r="A140" s="1"/>
    </row>
    <row r="141" spans="1:10" ht="15.75">
      <c r="A141" s="1"/>
    </row>
    <row r="142" spans="1:10" ht="15.75">
      <c r="A142" s="1"/>
    </row>
    <row r="143" spans="1:10" ht="15.75">
      <c r="A143" s="1"/>
    </row>
    <row r="144" spans="1:10" ht="15.75">
      <c r="A144" s="1"/>
    </row>
    <row r="145" spans="1:1" ht="15.75">
      <c r="A145" s="1"/>
    </row>
    <row r="146" spans="1:1" ht="15.75">
      <c r="A146" s="1"/>
    </row>
    <row r="147" spans="1:1" ht="15.75">
      <c r="A147" s="1"/>
    </row>
    <row r="148" spans="1:1" ht="15.75">
      <c r="A148" s="1"/>
    </row>
    <row r="149" spans="1:1" ht="15.75">
      <c r="A149" s="1"/>
    </row>
    <row r="150" spans="1:1" ht="15.75">
      <c r="A150" s="1"/>
    </row>
    <row r="151" spans="1:1" ht="15.75">
      <c r="A151" s="1"/>
    </row>
    <row r="152" spans="1:1" ht="15.75">
      <c r="A152" s="1"/>
    </row>
    <row r="153" spans="1:1" ht="15.75">
      <c r="A153" s="1"/>
    </row>
    <row r="154" spans="1:1" ht="15.75">
      <c r="A154" s="1"/>
    </row>
    <row r="155" spans="1:1" ht="15.75">
      <c r="A155" s="1"/>
    </row>
    <row r="156" spans="1:1" ht="15.75">
      <c r="A156" s="1"/>
    </row>
    <row r="157" spans="1:1" ht="15.75">
      <c r="A157" s="1"/>
    </row>
    <row r="158" spans="1:1" ht="15.75">
      <c r="A158" s="1"/>
    </row>
    <row r="159" spans="1:1" ht="15.75">
      <c r="A159" s="1"/>
    </row>
    <row r="160" spans="1:1" ht="15.75">
      <c r="A160" s="1"/>
    </row>
    <row r="161" spans="1:1" ht="15.75">
      <c r="A161" s="1"/>
    </row>
    <row r="162" spans="1:1" ht="15.75">
      <c r="A162" s="1"/>
    </row>
  </sheetData>
  <mergeCells count="10">
    <mergeCell ref="E1:J1"/>
    <mergeCell ref="A2:J2"/>
    <mergeCell ref="E4:F4"/>
    <mergeCell ref="G4:H4"/>
    <mergeCell ref="I4:J4"/>
    <mergeCell ref="E3:J3"/>
    <mergeCell ref="A3:A5"/>
    <mergeCell ref="B3:B5"/>
    <mergeCell ref="C4:C5"/>
    <mergeCell ref="D4:D5"/>
  </mergeCells>
  <pageMargins left="0.70866141732283472" right="0.70866141732283472" top="0.55118110236220474" bottom="0.55118110236220474" header="0.31496062992125984" footer="0.31496062992125984"/>
  <pageSetup paperSize="9" scale="9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Specialist</cp:lastModifiedBy>
  <cp:lastPrinted>2024-11-08T05:46:44Z</cp:lastPrinted>
  <dcterms:created xsi:type="dcterms:W3CDTF">2021-10-19T06:24:54Z</dcterms:created>
  <dcterms:modified xsi:type="dcterms:W3CDTF">2024-11-08T05:46:45Z</dcterms:modified>
</cp:coreProperties>
</file>