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2" i="1"/>
  <c r="G42" s="1"/>
  <c r="J92"/>
  <c r="J22"/>
  <c r="J19" s="1"/>
  <c r="I84"/>
  <c r="I81" s="1"/>
  <c r="I105" s="1"/>
  <c r="I108" s="1"/>
  <c r="J84"/>
  <c r="K84"/>
  <c r="K81" s="1"/>
  <c r="K105" s="1"/>
  <c r="K108" s="1"/>
  <c r="L84"/>
  <c r="M84"/>
  <c r="M81" s="1"/>
  <c r="M105" s="1"/>
  <c r="M108" s="1"/>
  <c r="I83"/>
  <c r="J83"/>
  <c r="K83"/>
  <c r="L83"/>
  <c r="L80" s="1"/>
  <c r="L104" s="1"/>
  <c r="M83"/>
  <c r="H84"/>
  <c r="H83"/>
  <c r="G90"/>
  <c r="G84" s="1"/>
  <c r="G89"/>
  <c r="G83" s="1"/>
  <c r="H88"/>
  <c r="H82" s="1"/>
  <c r="I88"/>
  <c r="I82" s="1"/>
  <c r="J88"/>
  <c r="K88"/>
  <c r="K82" s="1"/>
  <c r="L88"/>
  <c r="L82" s="1"/>
  <c r="M88"/>
  <c r="M82" s="1"/>
  <c r="I100"/>
  <c r="J100"/>
  <c r="K100"/>
  <c r="K97" s="1"/>
  <c r="L100"/>
  <c r="M100"/>
  <c r="M97" s="1"/>
  <c r="H100"/>
  <c r="G101"/>
  <c r="G102"/>
  <c r="I94"/>
  <c r="I91" s="1"/>
  <c r="J94"/>
  <c r="J91" s="1"/>
  <c r="K94"/>
  <c r="L94"/>
  <c r="L91" s="1"/>
  <c r="M94"/>
  <c r="M91" s="1"/>
  <c r="H94"/>
  <c r="H91" s="1"/>
  <c r="G95"/>
  <c r="G92" s="1"/>
  <c r="G96"/>
  <c r="I85"/>
  <c r="J85"/>
  <c r="K85"/>
  <c r="L85"/>
  <c r="M85"/>
  <c r="H85"/>
  <c r="G86"/>
  <c r="G87"/>
  <c r="I71"/>
  <c r="I65" s="1"/>
  <c r="I62" s="1"/>
  <c r="I74" s="1"/>
  <c r="J71"/>
  <c r="K71"/>
  <c r="L71"/>
  <c r="M71"/>
  <c r="H71"/>
  <c r="G72"/>
  <c r="G73"/>
  <c r="I68"/>
  <c r="J68"/>
  <c r="K68"/>
  <c r="K65" s="1"/>
  <c r="K62" s="1"/>
  <c r="K74" s="1"/>
  <c r="L68"/>
  <c r="M68"/>
  <c r="H68"/>
  <c r="G69"/>
  <c r="G70"/>
  <c r="I54"/>
  <c r="J54"/>
  <c r="J51" s="1"/>
  <c r="K54"/>
  <c r="K51" s="1"/>
  <c r="L54"/>
  <c r="M54"/>
  <c r="H54"/>
  <c r="G55"/>
  <c r="G52" s="1"/>
  <c r="G56"/>
  <c r="I48"/>
  <c r="J48"/>
  <c r="K48"/>
  <c r="L48"/>
  <c r="M48"/>
  <c r="H48"/>
  <c r="G49"/>
  <c r="G50"/>
  <c r="I45"/>
  <c r="J45"/>
  <c r="K45"/>
  <c r="L45"/>
  <c r="M45"/>
  <c r="M36" s="1"/>
  <c r="M33" s="1"/>
  <c r="H45"/>
  <c r="G46"/>
  <c r="G47"/>
  <c r="G45"/>
  <c r="I42"/>
  <c r="J42"/>
  <c r="L42"/>
  <c r="M42"/>
  <c r="H42"/>
  <c r="G43"/>
  <c r="G44"/>
  <c r="I39"/>
  <c r="J39"/>
  <c r="K39"/>
  <c r="L39"/>
  <c r="M39"/>
  <c r="H39"/>
  <c r="G41"/>
  <c r="G40"/>
  <c r="I30"/>
  <c r="J30"/>
  <c r="K30"/>
  <c r="L30"/>
  <c r="M30"/>
  <c r="H30"/>
  <c r="G32"/>
  <c r="G23" s="1"/>
  <c r="G20" s="1"/>
  <c r="G31"/>
  <c r="I27"/>
  <c r="J27"/>
  <c r="K27"/>
  <c r="L27"/>
  <c r="M27"/>
  <c r="H27"/>
  <c r="G29"/>
  <c r="G28"/>
  <c r="H23"/>
  <c r="G26"/>
  <c r="I24"/>
  <c r="I21" s="1"/>
  <c r="J24"/>
  <c r="J21" s="1"/>
  <c r="K24"/>
  <c r="L24"/>
  <c r="L21" s="1"/>
  <c r="L18" s="1"/>
  <c r="M24"/>
  <c r="H24"/>
  <c r="G25"/>
  <c r="H81"/>
  <c r="H105" s="1"/>
  <c r="H108" s="1"/>
  <c r="J81"/>
  <c r="J105" s="1"/>
  <c r="J108" s="1"/>
  <c r="L81"/>
  <c r="L105" s="1"/>
  <c r="L108" s="1"/>
  <c r="I80"/>
  <c r="I104" s="1"/>
  <c r="H99"/>
  <c r="I99"/>
  <c r="J99"/>
  <c r="K99"/>
  <c r="L99"/>
  <c r="M99"/>
  <c r="H98"/>
  <c r="I98"/>
  <c r="K98"/>
  <c r="K80" s="1"/>
  <c r="K104" s="1"/>
  <c r="L98"/>
  <c r="M98"/>
  <c r="H97"/>
  <c r="I97"/>
  <c r="J97"/>
  <c r="L97"/>
  <c r="G99"/>
  <c r="G98"/>
  <c r="H93"/>
  <c r="I93"/>
  <c r="J93"/>
  <c r="K93"/>
  <c r="L93"/>
  <c r="M93"/>
  <c r="H92"/>
  <c r="I92"/>
  <c r="K92"/>
  <c r="L92"/>
  <c r="M92"/>
  <c r="K91"/>
  <c r="G93"/>
  <c r="H76"/>
  <c r="I76"/>
  <c r="J76"/>
  <c r="K76"/>
  <c r="L76"/>
  <c r="M76"/>
  <c r="J75"/>
  <c r="H67"/>
  <c r="H64" s="1"/>
  <c r="I67"/>
  <c r="J67"/>
  <c r="J64" s="1"/>
  <c r="K67"/>
  <c r="L67"/>
  <c r="L64" s="1"/>
  <c r="M67"/>
  <c r="H66"/>
  <c r="H63" s="1"/>
  <c r="H75" s="1"/>
  <c r="I66"/>
  <c r="I63" s="1"/>
  <c r="I75" s="1"/>
  <c r="J66"/>
  <c r="J63" s="1"/>
  <c r="K66"/>
  <c r="L66"/>
  <c r="L63" s="1"/>
  <c r="L75" s="1"/>
  <c r="M66"/>
  <c r="M63" s="1"/>
  <c r="M75" s="1"/>
  <c r="L65"/>
  <c r="L62" s="1"/>
  <c r="L74" s="1"/>
  <c r="G67"/>
  <c r="G64" s="1"/>
  <c r="G76" s="1"/>
  <c r="I64"/>
  <c r="K64"/>
  <c r="M64"/>
  <c r="K63"/>
  <c r="K75" s="1"/>
  <c r="H59"/>
  <c r="I59"/>
  <c r="J59"/>
  <c r="K59"/>
  <c r="L59"/>
  <c r="M59"/>
  <c r="H53"/>
  <c r="I53"/>
  <c r="J53"/>
  <c r="K53"/>
  <c r="L53"/>
  <c r="M53"/>
  <c r="H52"/>
  <c r="I52"/>
  <c r="J52"/>
  <c r="K52"/>
  <c r="L52"/>
  <c r="M52"/>
  <c r="H51"/>
  <c r="I51"/>
  <c r="L51"/>
  <c r="M51"/>
  <c r="G53"/>
  <c r="H38"/>
  <c r="H35" s="1"/>
  <c r="I38"/>
  <c r="J38"/>
  <c r="J35" s="1"/>
  <c r="K38"/>
  <c r="L38"/>
  <c r="L35" s="1"/>
  <c r="M38"/>
  <c r="H37"/>
  <c r="H34" s="1"/>
  <c r="I37"/>
  <c r="I34" s="1"/>
  <c r="J37"/>
  <c r="J34" s="1"/>
  <c r="K37"/>
  <c r="K34" s="1"/>
  <c r="L37"/>
  <c r="L34" s="1"/>
  <c r="M37"/>
  <c r="M34" s="1"/>
  <c r="H36"/>
  <c r="H33" s="1"/>
  <c r="J36"/>
  <c r="J33" s="1"/>
  <c r="L36"/>
  <c r="L33" s="1"/>
  <c r="I35"/>
  <c r="K35"/>
  <c r="M35"/>
  <c r="H20"/>
  <c r="I23"/>
  <c r="I20" s="1"/>
  <c r="J23"/>
  <c r="J20" s="1"/>
  <c r="K23"/>
  <c r="L23"/>
  <c r="L20" s="1"/>
  <c r="M23"/>
  <c r="M20" s="1"/>
  <c r="H22"/>
  <c r="H19" s="1"/>
  <c r="I22"/>
  <c r="I19" s="1"/>
  <c r="K22"/>
  <c r="L22"/>
  <c r="L19" s="1"/>
  <c r="M22"/>
  <c r="M19" s="1"/>
  <c r="K20"/>
  <c r="K36" l="1"/>
  <c r="K33" s="1"/>
  <c r="K21"/>
  <c r="K18" s="1"/>
  <c r="J82"/>
  <c r="G39"/>
  <c r="M80"/>
  <c r="M104" s="1"/>
  <c r="H80"/>
  <c r="H104" s="1"/>
  <c r="G88"/>
  <c r="J65"/>
  <c r="J62" s="1"/>
  <c r="J74" s="1"/>
  <c r="G100"/>
  <c r="G97" s="1"/>
  <c r="L79"/>
  <c r="L103" s="1"/>
  <c r="G94"/>
  <c r="G91" s="1"/>
  <c r="K79"/>
  <c r="K103" s="1"/>
  <c r="J80"/>
  <c r="J104" s="1"/>
  <c r="M79"/>
  <c r="M103" s="1"/>
  <c r="J79"/>
  <c r="J103" s="1"/>
  <c r="I79"/>
  <c r="I103" s="1"/>
  <c r="G80"/>
  <c r="G104" s="1"/>
  <c r="G81"/>
  <c r="G105" s="1"/>
  <c r="G85"/>
  <c r="H79"/>
  <c r="H103" s="1"/>
  <c r="M65"/>
  <c r="M62" s="1"/>
  <c r="M74" s="1"/>
  <c r="G71"/>
  <c r="H65"/>
  <c r="H62" s="1"/>
  <c r="H74" s="1"/>
  <c r="G66"/>
  <c r="G63" s="1"/>
  <c r="G75" s="1"/>
  <c r="G68"/>
  <c r="K58"/>
  <c r="K107" s="1"/>
  <c r="G54"/>
  <c r="G51" s="1"/>
  <c r="I36"/>
  <c r="I33" s="1"/>
  <c r="G48"/>
  <c r="G36" s="1"/>
  <c r="G33" s="1"/>
  <c r="G38"/>
  <c r="G35" s="1"/>
  <c r="G37"/>
  <c r="G34" s="1"/>
  <c r="I58"/>
  <c r="I107" s="1"/>
  <c r="G30"/>
  <c r="G22"/>
  <c r="G24"/>
  <c r="M58"/>
  <c r="K19"/>
  <c r="G27"/>
  <c r="M21"/>
  <c r="M57" s="1"/>
  <c r="H21"/>
  <c r="H18" s="1"/>
  <c r="L58"/>
  <c r="L107" s="1"/>
  <c r="J58"/>
  <c r="I18"/>
  <c r="J18"/>
  <c r="J57"/>
  <c r="L57"/>
  <c r="H58"/>
  <c r="K57" l="1"/>
  <c r="K106" s="1"/>
  <c r="G82"/>
  <c r="G79" s="1"/>
  <c r="G103" s="1"/>
  <c r="G21"/>
  <c r="G18" s="1"/>
  <c r="M107"/>
  <c r="H107"/>
  <c r="J106"/>
  <c r="L106"/>
  <c r="J107"/>
  <c r="M106"/>
  <c r="G65"/>
  <c r="G62" s="1"/>
  <c r="G74" s="1"/>
  <c r="I57"/>
  <c r="I106" s="1"/>
  <c r="G58"/>
  <c r="G107" s="1"/>
  <c r="G59"/>
  <c r="G108" s="1"/>
  <c r="G19"/>
  <c r="M18"/>
  <c r="H57"/>
  <c r="H106" s="1"/>
  <c r="G57"/>
  <c r="G106" l="1"/>
</calcChain>
</file>

<file path=xl/sharedStrings.xml><?xml version="1.0" encoding="utf-8"?>
<sst xmlns="http://schemas.openxmlformats.org/spreadsheetml/2006/main" count="726" uniqueCount="63">
  <si>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</si>
  <si>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</si>
  <si>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</si>
  <si>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</si>
  <si>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</si>
  <si>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</si>
  <si>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</si>
  <si>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</si>
  <si>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</si>
  <si>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</si>
  <si>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</si>
  <si>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</si>
  <si>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</si>
  <si>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</si>
  <si>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</si>
  <si>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</si>
  <si>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Подпрограмма1 "Улучшение демографической ситуации и социального благополучия населения Полтавского городского поселения на 2014-2019 годы"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</si>
  <si>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</si>
  <si>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</si>
  <si>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</si>
  <si>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</si>
  <si>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</si>
  <si>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</si>
  <si>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</si>
  <si>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</si>
  <si>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</si>
  <si>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</si>
  <si>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</si>
  <si>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</si>
  <si>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</si>
  <si>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</si>
  <si>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</si>
  <si>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</si>
  <si>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</si>
  <si>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</si>
  <si>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</si>
  <si>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</si>
  <si>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</si>
  <si>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t>Подпрограмма2 "Развитие физической культуры и спорта в Полтавском городском поселении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</si>
  <si>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</si>
  <si>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</si>
  <si>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</si>
  <si>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</si>
  <si>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</si>
  <si>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</si>
  <si>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</si>
  <si>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</si>
  <si>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</si>
  <si>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</si>
  <si>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</si>
  <si>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</si>
  <si>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</si>
  <si>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</si>
  <si>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</si>
  <si>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</si>
  <si>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</si>
  <si>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Приложение №1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</si>
  <si>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</si>
  <si>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</si>
  <si>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</si>
  <si>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"Развитие социально-культурных мероприятий Полтавского городского поселения на 2014-2019 годы"</t>
  </si>
  <si>
    <t>Средства резервного фонда Правительства Омской области на аварийно-спасательные и восстановительные работы</t>
  </si>
  <si>
    <t>от 09 феврвля 2017 года № 17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</si>
</sst>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9"/>
  <sheetViews>
    <sheetView tabSelected="1" zoomScale="110" zoomScaleNormal="110" workbookViewId="0">
      <selection activeCell="A2" sqref="A2:V2"/>
    </sheetView>
  </sheetViews>
  <sheetFormatPr defaultRowHeight="15"/>
  <cols>
    <col min="1" max="1" width="4" customWidth="1"/>
    <col min="2" max="2" width="23.85546875" customWidth="1"/>
    <col min="3" max="3" width="4.42578125" customWidth="1"/>
    <col min="4" max="4" width="4.5703125" customWidth="1"/>
    <col min="5" max="5" width="12.5703125" customWidth="1"/>
    <col min="6" max="6" width="13.42578125" customWidth="1"/>
    <col min="7" max="7" width="10" customWidth="1"/>
    <col min="10" max="10" width="9.5703125" customWidth="1"/>
    <col min="14" max="14" width="4.5703125" customWidth="1"/>
    <col min="15" max="15" width="4" customWidth="1"/>
    <col min="16" max="16" width="5.42578125" customWidth="1"/>
    <col min="17" max="17" width="4.28515625" customWidth="1"/>
    <col min="18" max="21" width="4.42578125" customWidth="1"/>
    <col min="22" max="22" width="4.28515625" customWidth="1"/>
  </cols>
  <sheetData>
    <row r="1" spans="1:22" ht="15.75">
      <c r="A1" s="23" t="s">
        <v>56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2" ht="15.75">
      <c r="A2" s="23" t="s">
        <v>57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22" ht="15.75">
      <c r="A3" s="23" t="s">
        <v>62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22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15.75">
      <c r="A5" s="25" t="s">
        <v>58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</row>
    <row r="6" spans="1:22" ht="15.75">
      <c r="A6" s="25" t="s">
        <v>59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</row>
    <row r="7" spans="1:22" ht="15.75">
      <c r="A7" s="26" t="s">
        <v>60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</row>
    <row r="8" spans="1:22" ht="15.7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43" t="s">
        <v>0</v>
      </c>
      <c r="B9" s="43" t="s">
        <v>1</v>
      </c>
      <c r="C9" s="43" t="s">
        <v>2</v>
      </c>
      <c r="D9" s="43"/>
      <c r="E9" s="43" t="s">
        <v>5</v>
      </c>
      <c r="F9" s="44" t="s">
        <v>6</v>
      </c>
      <c r="G9" s="45"/>
      <c r="H9" s="45"/>
      <c r="I9" s="45"/>
      <c r="J9" s="45"/>
      <c r="K9" s="45"/>
      <c r="L9" s="45"/>
      <c r="M9" s="46"/>
      <c r="N9" s="43" t="s">
        <v>13</v>
      </c>
      <c r="O9" s="43"/>
      <c r="P9" s="43"/>
      <c r="Q9" s="43"/>
      <c r="R9" s="43"/>
      <c r="S9" s="43"/>
      <c r="T9" s="43"/>
      <c r="U9" s="43"/>
      <c r="V9" s="43"/>
    </row>
    <row r="10" spans="1:22">
      <c r="A10" s="43"/>
      <c r="B10" s="43"/>
      <c r="C10" s="43" t="s">
        <v>3</v>
      </c>
      <c r="D10" s="43" t="s">
        <v>4</v>
      </c>
      <c r="E10" s="43"/>
      <c r="F10" s="43" t="s">
        <v>7</v>
      </c>
      <c r="G10" s="43" t="s">
        <v>9</v>
      </c>
      <c r="H10" s="43"/>
      <c r="I10" s="43"/>
      <c r="J10" s="43"/>
      <c r="K10" s="43"/>
      <c r="L10" s="43"/>
      <c r="M10" s="43"/>
      <c r="N10" s="43" t="s">
        <v>11</v>
      </c>
      <c r="O10" s="43" t="s">
        <v>12</v>
      </c>
      <c r="P10" s="43" t="s">
        <v>14</v>
      </c>
      <c r="Q10" s="43"/>
      <c r="R10" s="43"/>
      <c r="S10" s="43"/>
      <c r="T10" s="43"/>
      <c r="U10" s="43"/>
      <c r="V10" s="43"/>
    </row>
    <row r="11" spans="1:22" ht="37.5" customHeight="1">
      <c r="A11" s="43"/>
      <c r="B11" s="43"/>
      <c r="C11" s="43"/>
      <c r="D11" s="43"/>
      <c r="E11" s="43"/>
      <c r="F11" s="43"/>
      <c r="G11" s="43" t="s">
        <v>8</v>
      </c>
      <c r="H11" s="43" t="s">
        <v>10</v>
      </c>
      <c r="I11" s="43"/>
      <c r="J11" s="43"/>
      <c r="K11" s="43"/>
      <c r="L11" s="43"/>
      <c r="M11" s="43"/>
      <c r="N11" s="43"/>
      <c r="O11" s="43"/>
      <c r="P11" s="43" t="s">
        <v>8</v>
      </c>
      <c r="Q11" s="43" t="s">
        <v>10</v>
      </c>
      <c r="R11" s="43"/>
      <c r="S11" s="43"/>
      <c r="T11" s="43"/>
      <c r="U11" s="43"/>
      <c r="V11" s="43"/>
    </row>
    <row r="12" spans="1:22" ht="61.5" customHeight="1">
      <c r="A12" s="43"/>
      <c r="B12" s="43"/>
      <c r="C12" s="43"/>
      <c r="D12" s="43"/>
      <c r="E12" s="43"/>
      <c r="F12" s="43"/>
      <c r="G12" s="43"/>
      <c r="H12" s="6">
        <v>2014</v>
      </c>
      <c r="I12" s="6">
        <v>2015</v>
      </c>
      <c r="J12" s="6">
        <v>2016</v>
      </c>
      <c r="K12" s="6">
        <v>2017</v>
      </c>
      <c r="L12" s="6">
        <v>2018</v>
      </c>
      <c r="M12" s="6">
        <v>2019</v>
      </c>
      <c r="N12" s="43"/>
      <c r="O12" s="43"/>
      <c r="P12" s="43"/>
      <c r="Q12" s="2">
        <v>2014</v>
      </c>
      <c r="R12" s="2">
        <v>2015</v>
      </c>
      <c r="S12" s="2">
        <v>2016</v>
      </c>
      <c r="T12" s="2">
        <v>2017</v>
      </c>
      <c r="U12" s="2">
        <v>2018</v>
      </c>
      <c r="V12" s="2">
        <v>2019</v>
      </c>
    </row>
    <row r="13" spans="1:2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</row>
    <row r="14" spans="1:22" ht="80.25" customHeight="1">
      <c r="A14" s="39" t="s">
        <v>18</v>
      </c>
      <c r="B14" s="40"/>
      <c r="C14" s="4">
        <v>2014</v>
      </c>
      <c r="D14" s="4">
        <v>2019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4" t="s">
        <v>15</v>
      </c>
      <c r="L14" s="4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</row>
    <row r="15" spans="1:22" ht="181.5" customHeight="1">
      <c r="A15" s="39" t="s">
        <v>19</v>
      </c>
      <c r="B15" s="40"/>
      <c r="C15" s="4">
        <v>2014</v>
      </c>
      <c r="D15" s="4">
        <v>2019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4" t="s">
        <v>15</v>
      </c>
      <c r="L15" s="4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</row>
    <row r="16" spans="1:22" ht="81" customHeight="1">
      <c r="A16" s="41" t="s">
        <v>16</v>
      </c>
      <c r="B16" s="42"/>
      <c r="C16" s="4">
        <v>2014</v>
      </c>
      <c r="D16" s="4">
        <v>2019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4" t="s">
        <v>15</v>
      </c>
      <c r="L16" s="4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</row>
    <row r="17" spans="1:22" ht="132" customHeight="1">
      <c r="A17" s="39" t="s">
        <v>17</v>
      </c>
      <c r="B17" s="40"/>
      <c r="C17" s="4">
        <v>2014</v>
      </c>
      <c r="D17" s="4">
        <v>2019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4" t="s">
        <v>15</v>
      </c>
      <c r="L17" s="4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</row>
    <row r="18" spans="1:22" ht="38.25" customHeight="1">
      <c r="A18" s="27"/>
      <c r="B18" s="36" t="s">
        <v>20</v>
      </c>
      <c r="C18" s="27">
        <v>2014</v>
      </c>
      <c r="D18" s="27">
        <v>2019</v>
      </c>
      <c r="E18" s="33" t="s">
        <v>22</v>
      </c>
      <c r="F18" s="5" t="s">
        <v>23</v>
      </c>
      <c r="G18" s="11">
        <f>G21</f>
        <v>840052.7</v>
      </c>
      <c r="H18" s="11">
        <f t="shared" ref="H18:M18" si="0">H21</f>
        <v>44050</v>
      </c>
      <c r="I18" s="11">
        <f t="shared" si="0"/>
        <v>531062.9</v>
      </c>
      <c r="J18" s="11">
        <f t="shared" si="0"/>
        <v>28689.8</v>
      </c>
      <c r="K18" s="11">
        <f t="shared" si="0"/>
        <v>76000</v>
      </c>
      <c r="L18" s="11">
        <f t="shared" si="0"/>
        <v>79150</v>
      </c>
      <c r="M18" s="11">
        <f t="shared" si="0"/>
        <v>81100</v>
      </c>
      <c r="N18" s="4" t="s">
        <v>15</v>
      </c>
      <c r="O18" s="4" t="s">
        <v>15</v>
      </c>
      <c r="P18" s="4" t="s">
        <v>15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</row>
    <row r="19" spans="1:22" ht="102.75" customHeight="1">
      <c r="A19" s="28"/>
      <c r="B19" s="37"/>
      <c r="C19" s="28"/>
      <c r="D19" s="28"/>
      <c r="E19" s="34"/>
      <c r="F19" s="5" t="s">
        <v>24</v>
      </c>
      <c r="G19" s="11">
        <f>G22</f>
        <v>840052.7</v>
      </c>
      <c r="H19" s="11">
        <f t="shared" ref="H19:M19" si="1">H22</f>
        <v>44050</v>
      </c>
      <c r="I19" s="11">
        <f t="shared" si="1"/>
        <v>531062.9</v>
      </c>
      <c r="J19" s="11">
        <f t="shared" si="1"/>
        <v>28689.8</v>
      </c>
      <c r="K19" s="11">
        <f t="shared" si="1"/>
        <v>76000</v>
      </c>
      <c r="L19" s="11">
        <f t="shared" si="1"/>
        <v>79150</v>
      </c>
      <c r="M19" s="11">
        <f t="shared" si="1"/>
        <v>81100</v>
      </c>
      <c r="N19" s="4" t="s">
        <v>15</v>
      </c>
      <c r="O19" s="4" t="s">
        <v>15</v>
      </c>
      <c r="P19" s="4" t="s">
        <v>15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</row>
    <row r="20" spans="1:22" ht="66.75" customHeight="1">
      <c r="A20" s="29"/>
      <c r="B20" s="38"/>
      <c r="C20" s="29"/>
      <c r="D20" s="29"/>
      <c r="E20" s="35"/>
      <c r="F20" s="5" t="s">
        <v>25</v>
      </c>
      <c r="G20" s="11">
        <f>G23</f>
        <v>0</v>
      </c>
      <c r="H20" s="11">
        <f t="shared" ref="H20:M20" si="2">H23</f>
        <v>0</v>
      </c>
      <c r="I20" s="11">
        <f t="shared" si="2"/>
        <v>0</v>
      </c>
      <c r="J20" s="11">
        <f t="shared" si="2"/>
        <v>0</v>
      </c>
      <c r="K20" s="11">
        <f t="shared" si="2"/>
        <v>0</v>
      </c>
      <c r="L20" s="11">
        <f t="shared" si="2"/>
        <v>0</v>
      </c>
      <c r="M20" s="11">
        <f t="shared" si="2"/>
        <v>0</v>
      </c>
      <c r="N20" s="4" t="s">
        <v>15</v>
      </c>
      <c r="O20" s="4" t="s">
        <v>15</v>
      </c>
      <c r="P20" s="4" t="s">
        <v>15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</row>
    <row r="21" spans="1:22" ht="38.25">
      <c r="A21" s="27"/>
      <c r="B21" s="36" t="s">
        <v>21</v>
      </c>
      <c r="C21" s="27">
        <v>2014</v>
      </c>
      <c r="D21" s="27">
        <v>2019</v>
      </c>
      <c r="E21" s="33" t="s">
        <v>22</v>
      </c>
      <c r="F21" s="5" t="s">
        <v>23</v>
      </c>
      <c r="G21" s="11">
        <f>G24+G27+G30</f>
        <v>840052.7</v>
      </c>
      <c r="H21" s="11">
        <f t="shared" ref="H21:M21" si="3">H24+H27+H30</f>
        <v>44050</v>
      </c>
      <c r="I21" s="11">
        <f t="shared" si="3"/>
        <v>531062.9</v>
      </c>
      <c r="J21" s="11">
        <f t="shared" si="3"/>
        <v>28689.8</v>
      </c>
      <c r="K21" s="11">
        <f t="shared" si="3"/>
        <v>76000</v>
      </c>
      <c r="L21" s="11">
        <f t="shared" si="3"/>
        <v>79150</v>
      </c>
      <c r="M21" s="11">
        <f t="shared" si="3"/>
        <v>81100</v>
      </c>
      <c r="N21" s="4" t="s">
        <v>15</v>
      </c>
      <c r="O21" s="4" t="s">
        <v>15</v>
      </c>
      <c r="P21" s="4" t="s">
        <v>15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</row>
    <row r="22" spans="1:22" ht="102">
      <c r="A22" s="28"/>
      <c r="B22" s="37"/>
      <c r="C22" s="28"/>
      <c r="D22" s="28"/>
      <c r="E22" s="34"/>
      <c r="F22" s="5" t="s">
        <v>24</v>
      </c>
      <c r="G22" s="11">
        <f>G25+G28+G31</f>
        <v>840052.7</v>
      </c>
      <c r="H22" s="11">
        <f t="shared" ref="H22:M22" si="4">H25+H28+H31</f>
        <v>44050</v>
      </c>
      <c r="I22" s="11">
        <f t="shared" si="4"/>
        <v>531062.9</v>
      </c>
      <c r="J22" s="11">
        <f t="shared" si="4"/>
        <v>28689.8</v>
      </c>
      <c r="K22" s="11">
        <f t="shared" si="4"/>
        <v>76000</v>
      </c>
      <c r="L22" s="11">
        <f t="shared" si="4"/>
        <v>79150</v>
      </c>
      <c r="M22" s="11">
        <f t="shared" si="4"/>
        <v>81100</v>
      </c>
      <c r="N22" s="4" t="s">
        <v>15</v>
      </c>
      <c r="O22" s="4" t="s">
        <v>15</v>
      </c>
      <c r="P22" s="4" t="s">
        <v>15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</row>
    <row r="23" spans="1:22" ht="65.25" customHeight="1">
      <c r="A23" s="29"/>
      <c r="B23" s="38"/>
      <c r="C23" s="29"/>
      <c r="D23" s="29"/>
      <c r="E23" s="35"/>
      <c r="F23" s="5" t="s">
        <v>25</v>
      </c>
      <c r="G23" s="11">
        <f>G26+G29+G32</f>
        <v>0</v>
      </c>
      <c r="H23" s="11">
        <f>H26+H29+H32</f>
        <v>0</v>
      </c>
      <c r="I23" s="11">
        <f t="shared" ref="I23:M23" si="5">I26+I29+I32</f>
        <v>0</v>
      </c>
      <c r="J23" s="11">
        <f t="shared" si="5"/>
        <v>0</v>
      </c>
      <c r="K23" s="11">
        <f t="shared" si="5"/>
        <v>0</v>
      </c>
      <c r="L23" s="11">
        <f t="shared" si="5"/>
        <v>0</v>
      </c>
      <c r="M23" s="11">
        <f t="shared" si="5"/>
        <v>0</v>
      </c>
      <c r="N23" s="4" t="s">
        <v>15</v>
      </c>
      <c r="O23" s="4" t="s">
        <v>15</v>
      </c>
      <c r="P23" s="4" t="s">
        <v>15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</row>
    <row r="24" spans="1:22" ht="38.25">
      <c r="A24" s="27"/>
      <c r="B24" s="36" t="s">
        <v>26</v>
      </c>
      <c r="C24" s="27">
        <v>2014</v>
      </c>
      <c r="D24" s="27">
        <v>2019</v>
      </c>
      <c r="E24" s="33" t="s">
        <v>22</v>
      </c>
      <c r="F24" s="5" t="s">
        <v>23</v>
      </c>
      <c r="G24" s="11">
        <f t="shared" ref="G24:G32" si="6">H24+I24+J24+K24+L24+M24</f>
        <v>371689.8</v>
      </c>
      <c r="H24" s="11">
        <f>H25+H26</f>
        <v>44050</v>
      </c>
      <c r="I24" s="11">
        <f t="shared" ref="I24:M24" si="7">I25+I26</f>
        <v>102700</v>
      </c>
      <c r="J24" s="11">
        <f t="shared" si="7"/>
        <v>28689.8</v>
      </c>
      <c r="K24" s="11">
        <f t="shared" si="7"/>
        <v>66000</v>
      </c>
      <c r="L24" s="11">
        <f t="shared" si="7"/>
        <v>64150</v>
      </c>
      <c r="M24" s="11">
        <f t="shared" si="7"/>
        <v>66100</v>
      </c>
      <c r="N24" s="4"/>
      <c r="O24" s="4"/>
      <c r="P24" s="4"/>
      <c r="Q24" s="4"/>
      <c r="R24" s="4"/>
      <c r="S24" s="4"/>
      <c r="T24" s="4"/>
      <c r="U24" s="4"/>
      <c r="V24" s="4"/>
    </row>
    <row r="25" spans="1:22" ht="102">
      <c r="A25" s="28"/>
      <c r="B25" s="37"/>
      <c r="C25" s="28"/>
      <c r="D25" s="28"/>
      <c r="E25" s="34"/>
      <c r="F25" s="5" t="s">
        <v>24</v>
      </c>
      <c r="G25" s="11">
        <f t="shared" si="6"/>
        <v>371689.8</v>
      </c>
      <c r="H25" s="11">
        <v>44050</v>
      </c>
      <c r="I25" s="11">
        <v>102700</v>
      </c>
      <c r="J25" s="11">
        <v>28689.8</v>
      </c>
      <c r="K25" s="11">
        <v>66000</v>
      </c>
      <c r="L25" s="11">
        <v>64150</v>
      </c>
      <c r="M25" s="11">
        <v>66100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3.75">
      <c r="A26" s="29"/>
      <c r="B26" s="38"/>
      <c r="C26" s="29"/>
      <c r="D26" s="29"/>
      <c r="E26" s="35"/>
      <c r="F26" s="5" t="s">
        <v>25</v>
      </c>
      <c r="G26" s="11">
        <f t="shared" si="6"/>
        <v>0</v>
      </c>
      <c r="H26" s="11"/>
      <c r="I26" s="11"/>
      <c r="J26" s="11"/>
      <c r="K26" s="11"/>
      <c r="L26" s="11"/>
      <c r="M26" s="11"/>
      <c r="N26" s="4"/>
      <c r="O26" s="4"/>
      <c r="P26" s="4"/>
      <c r="Q26" s="4"/>
      <c r="R26" s="4"/>
      <c r="S26" s="4"/>
      <c r="T26" s="4"/>
      <c r="U26" s="4"/>
      <c r="V26" s="4"/>
    </row>
    <row r="27" spans="1:22" ht="38.25">
      <c r="A27" s="27"/>
      <c r="B27" s="36" t="s">
        <v>27</v>
      </c>
      <c r="C27" s="27">
        <v>2014</v>
      </c>
      <c r="D27" s="27">
        <v>2019</v>
      </c>
      <c r="E27" s="33" t="s">
        <v>22</v>
      </c>
      <c r="F27" s="5" t="s">
        <v>23</v>
      </c>
      <c r="G27" s="11">
        <f t="shared" si="6"/>
        <v>40000</v>
      </c>
      <c r="H27" s="11">
        <f>H28+H29</f>
        <v>0</v>
      </c>
      <c r="I27" s="11">
        <f t="shared" ref="I27:M27" si="8">I28+I29</f>
        <v>0</v>
      </c>
      <c r="J27" s="11">
        <f t="shared" si="8"/>
        <v>0</v>
      </c>
      <c r="K27" s="11">
        <f t="shared" si="8"/>
        <v>10000</v>
      </c>
      <c r="L27" s="11">
        <f t="shared" si="8"/>
        <v>15000</v>
      </c>
      <c r="M27" s="11">
        <f t="shared" si="8"/>
        <v>15000</v>
      </c>
      <c r="N27" s="4"/>
      <c r="O27" s="4"/>
      <c r="P27" s="4"/>
      <c r="Q27" s="4"/>
      <c r="R27" s="4"/>
      <c r="S27" s="4"/>
      <c r="T27" s="4"/>
      <c r="U27" s="4"/>
      <c r="V27" s="4"/>
    </row>
    <row r="28" spans="1:22" ht="102">
      <c r="A28" s="28"/>
      <c r="B28" s="37"/>
      <c r="C28" s="28"/>
      <c r="D28" s="28"/>
      <c r="E28" s="34"/>
      <c r="F28" s="5" t="s">
        <v>24</v>
      </c>
      <c r="G28" s="11">
        <f t="shared" si="6"/>
        <v>40000</v>
      </c>
      <c r="H28" s="11"/>
      <c r="I28" s="11"/>
      <c r="J28" s="11"/>
      <c r="K28" s="11">
        <v>10000</v>
      </c>
      <c r="L28" s="11">
        <v>15000</v>
      </c>
      <c r="M28" s="11">
        <v>15000</v>
      </c>
      <c r="N28" s="4"/>
      <c r="O28" s="4"/>
      <c r="P28" s="4"/>
      <c r="Q28" s="4"/>
      <c r="R28" s="4"/>
      <c r="S28" s="4"/>
      <c r="T28" s="4"/>
      <c r="U28" s="4"/>
      <c r="V28" s="4"/>
    </row>
    <row r="29" spans="1:22" ht="63.75">
      <c r="A29" s="29"/>
      <c r="B29" s="38"/>
      <c r="C29" s="29"/>
      <c r="D29" s="29"/>
      <c r="E29" s="35"/>
      <c r="F29" s="5" t="s">
        <v>25</v>
      </c>
      <c r="G29" s="11">
        <f t="shared" si="6"/>
        <v>0</v>
      </c>
      <c r="H29" s="11"/>
      <c r="I29" s="11"/>
      <c r="J29" s="11"/>
      <c r="K29" s="11"/>
      <c r="L29" s="11"/>
      <c r="M29" s="11"/>
      <c r="N29" s="4"/>
      <c r="O29" s="4"/>
      <c r="P29" s="4"/>
      <c r="Q29" s="4"/>
      <c r="R29" s="4"/>
      <c r="S29" s="4"/>
      <c r="T29" s="4"/>
      <c r="U29" s="4"/>
      <c r="V29" s="4"/>
    </row>
    <row r="30" spans="1:22" ht="38.25">
      <c r="A30" s="27"/>
      <c r="B30" s="36" t="s">
        <v>28</v>
      </c>
      <c r="C30" s="27">
        <v>2014</v>
      </c>
      <c r="D30" s="27">
        <v>2019</v>
      </c>
      <c r="E30" s="33" t="s">
        <v>22</v>
      </c>
      <c r="F30" s="5" t="s">
        <v>23</v>
      </c>
      <c r="G30" s="11">
        <f t="shared" si="6"/>
        <v>428362.9</v>
      </c>
      <c r="H30" s="11">
        <f>H31+H32</f>
        <v>0</v>
      </c>
      <c r="I30" s="11">
        <f t="shared" ref="I30:M30" si="9">I31+I32</f>
        <v>428362.9</v>
      </c>
      <c r="J30" s="11">
        <f t="shared" si="9"/>
        <v>0</v>
      </c>
      <c r="K30" s="11">
        <f t="shared" si="9"/>
        <v>0</v>
      </c>
      <c r="L30" s="11">
        <f t="shared" si="9"/>
        <v>0</v>
      </c>
      <c r="M30" s="11">
        <f t="shared" si="9"/>
        <v>0</v>
      </c>
      <c r="N30" s="4"/>
      <c r="O30" s="4"/>
      <c r="P30" s="4"/>
      <c r="Q30" s="4"/>
      <c r="R30" s="4"/>
      <c r="S30" s="4"/>
      <c r="T30" s="4"/>
      <c r="U30" s="4"/>
      <c r="V30" s="4"/>
    </row>
    <row r="31" spans="1:22" ht="102">
      <c r="A31" s="28"/>
      <c r="B31" s="37"/>
      <c r="C31" s="28"/>
      <c r="D31" s="28"/>
      <c r="E31" s="34"/>
      <c r="F31" s="5" t="s">
        <v>24</v>
      </c>
      <c r="G31" s="11">
        <f t="shared" si="6"/>
        <v>428362.9</v>
      </c>
      <c r="H31" s="11"/>
      <c r="I31" s="11">
        <v>428362.9</v>
      </c>
      <c r="J31" s="11"/>
      <c r="K31" s="11"/>
      <c r="L31" s="11"/>
      <c r="M31" s="11"/>
      <c r="N31" s="4"/>
      <c r="O31" s="4"/>
      <c r="P31" s="4"/>
      <c r="Q31" s="4"/>
      <c r="R31" s="4"/>
      <c r="S31" s="4"/>
      <c r="T31" s="4"/>
      <c r="U31" s="4"/>
      <c r="V31" s="4"/>
    </row>
    <row r="32" spans="1:22" ht="63.75">
      <c r="A32" s="29"/>
      <c r="B32" s="38"/>
      <c r="C32" s="29"/>
      <c r="D32" s="29"/>
      <c r="E32" s="35"/>
      <c r="F32" s="5" t="s">
        <v>25</v>
      </c>
      <c r="G32" s="11">
        <f t="shared" si="6"/>
        <v>0</v>
      </c>
      <c r="H32" s="11"/>
      <c r="I32" s="11"/>
      <c r="J32" s="11"/>
      <c r="K32" s="11"/>
      <c r="L32" s="11"/>
      <c r="M32" s="11"/>
      <c r="N32" s="4"/>
      <c r="O32" s="4"/>
      <c r="P32" s="4"/>
      <c r="Q32" s="4"/>
      <c r="R32" s="4"/>
      <c r="S32" s="4"/>
      <c r="T32" s="4"/>
      <c r="U32" s="4"/>
      <c r="V32" s="4"/>
    </row>
    <row r="33" spans="1:22" ht="38.25">
      <c r="A33" s="27"/>
      <c r="B33" s="36" t="s">
        <v>29</v>
      </c>
      <c r="C33" s="27">
        <v>2014</v>
      </c>
      <c r="D33" s="27">
        <v>2019</v>
      </c>
      <c r="E33" s="33" t="s">
        <v>22</v>
      </c>
      <c r="F33" s="5" t="s">
        <v>23</v>
      </c>
      <c r="G33" s="11">
        <f>G36</f>
        <v>594118.87</v>
      </c>
      <c r="H33" s="11">
        <f t="shared" ref="H33:M33" si="10">H36</f>
        <v>206650</v>
      </c>
      <c r="I33" s="11">
        <f t="shared" si="10"/>
        <v>184368.87</v>
      </c>
      <c r="J33" s="11">
        <f t="shared" si="10"/>
        <v>14400</v>
      </c>
      <c r="K33" s="11">
        <f t="shared" si="10"/>
        <v>170700</v>
      </c>
      <c r="L33" s="11">
        <f t="shared" si="10"/>
        <v>9000</v>
      </c>
      <c r="M33" s="11">
        <f t="shared" si="10"/>
        <v>9000</v>
      </c>
      <c r="N33" s="4" t="s">
        <v>15</v>
      </c>
      <c r="O33" s="4" t="s">
        <v>15</v>
      </c>
      <c r="P33" s="4" t="s">
        <v>15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</row>
    <row r="34" spans="1:22" ht="102">
      <c r="A34" s="28"/>
      <c r="B34" s="37"/>
      <c r="C34" s="28"/>
      <c r="D34" s="28"/>
      <c r="E34" s="34"/>
      <c r="F34" s="5" t="s">
        <v>24</v>
      </c>
      <c r="G34" s="11">
        <f>G37</f>
        <v>594118.87</v>
      </c>
      <c r="H34" s="11">
        <f t="shared" ref="H34:M34" si="11">H37</f>
        <v>206650</v>
      </c>
      <c r="I34" s="11">
        <f t="shared" si="11"/>
        <v>184368.87</v>
      </c>
      <c r="J34" s="11">
        <f t="shared" si="11"/>
        <v>14400</v>
      </c>
      <c r="K34" s="11">
        <f t="shared" si="11"/>
        <v>170700</v>
      </c>
      <c r="L34" s="11">
        <f t="shared" si="11"/>
        <v>9000</v>
      </c>
      <c r="M34" s="11">
        <f t="shared" si="11"/>
        <v>9000</v>
      </c>
      <c r="N34" s="4" t="s">
        <v>15</v>
      </c>
      <c r="O34" s="4" t="s">
        <v>15</v>
      </c>
      <c r="P34" s="4" t="s">
        <v>15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</row>
    <row r="35" spans="1:22" ht="63.75">
      <c r="A35" s="29"/>
      <c r="B35" s="38"/>
      <c r="C35" s="29"/>
      <c r="D35" s="29"/>
      <c r="E35" s="35"/>
      <c r="F35" s="5" t="s">
        <v>25</v>
      </c>
      <c r="G35" s="11">
        <f>G38</f>
        <v>0</v>
      </c>
      <c r="H35" s="11">
        <f t="shared" ref="H35:M35" si="12">H38</f>
        <v>0</v>
      </c>
      <c r="I35" s="11">
        <f t="shared" si="12"/>
        <v>0</v>
      </c>
      <c r="J35" s="11">
        <f t="shared" si="12"/>
        <v>0</v>
      </c>
      <c r="K35" s="11">
        <f t="shared" si="12"/>
        <v>0</v>
      </c>
      <c r="L35" s="11">
        <f t="shared" si="12"/>
        <v>0</v>
      </c>
      <c r="M35" s="11">
        <f t="shared" si="12"/>
        <v>0</v>
      </c>
      <c r="N35" s="4" t="s">
        <v>15</v>
      </c>
      <c r="O35" s="4" t="s">
        <v>15</v>
      </c>
      <c r="P35" s="4" t="s">
        <v>15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</row>
    <row r="36" spans="1:22" ht="38.25">
      <c r="A36" s="27"/>
      <c r="B36" s="36" t="s">
        <v>30</v>
      </c>
      <c r="C36" s="27">
        <v>2014</v>
      </c>
      <c r="D36" s="27">
        <v>2019</v>
      </c>
      <c r="E36" s="33" t="s">
        <v>22</v>
      </c>
      <c r="F36" s="5" t="s">
        <v>23</v>
      </c>
      <c r="G36" s="11">
        <f>G39+G42+G45+G48</f>
        <v>594118.87</v>
      </c>
      <c r="H36" s="11">
        <f t="shared" ref="H36:M36" si="13">H39+H42+H45+H48</f>
        <v>206650</v>
      </c>
      <c r="I36" s="11">
        <f t="shared" si="13"/>
        <v>184368.87</v>
      </c>
      <c r="J36" s="11">
        <f t="shared" si="13"/>
        <v>14400</v>
      </c>
      <c r="K36" s="11">
        <f t="shared" si="13"/>
        <v>170700</v>
      </c>
      <c r="L36" s="11">
        <f t="shared" si="13"/>
        <v>9000</v>
      </c>
      <c r="M36" s="11">
        <f t="shared" si="13"/>
        <v>9000</v>
      </c>
      <c r="N36" s="4" t="s">
        <v>15</v>
      </c>
      <c r="O36" s="4" t="s">
        <v>15</v>
      </c>
      <c r="P36" s="4" t="s">
        <v>15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</row>
    <row r="37" spans="1:22" ht="102">
      <c r="A37" s="28"/>
      <c r="B37" s="37"/>
      <c r="C37" s="28"/>
      <c r="D37" s="28"/>
      <c r="E37" s="34"/>
      <c r="F37" s="5" t="s">
        <v>24</v>
      </c>
      <c r="G37" s="11">
        <f>G40+G43+G46+G49</f>
        <v>594118.87</v>
      </c>
      <c r="H37" s="11">
        <f t="shared" ref="H37:M37" si="14">H40+H43+H46+H49</f>
        <v>206650</v>
      </c>
      <c r="I37" s="11">
        <f t="shared" si="14"/>
        <v>184368.87</v>
      </c>
      <c r="J37" s="11">
        <f t="shared" si="14"/>
        <v>14400</v>
      </c>
      <c r="K37" s="11">
        <f t="shared" si="14"/>
        <v>170700</v>
      </c>
      <c r="L37" s="11">
        <f t="shared" si="14"/>
        <v>9000</v>
      </c>
      <c r="M37" s="11">
        <f t="shared" si="14"/>
        <v>9000</v>
      </c>
      <c r="N37" s="4" t="s">
        <v>15</v>
      </c>
      <c r="O37" s="4" t="s">
        <v>15</v>
      </c>
      <c r="P37" s="4" t="s">
        <v>15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</row>
    <row r="38" spans="1:22" ht="48.75" customHeight="1">
      <c r="A38" s="29"/>
      <c r="B38" s="38"/>
      <c r="C38" s="29"/>
      <c r="D38" s="29"/>
      <c r="E38" s="35"/>
      <c r="F38" s="5" t="s">
        <v>25</v>
      </c>
      <c r="G38" s="11">
        <f>G41+G44+G47+G50</f>
        <v>0</v>
      </c>
      <c r="H38" s="11">
        <f t="shared" ref="H38:M38" si="15">H41+H44+H47+H50</f>
        <v>0</v>
      </c>
      <c r="I38" s="11">
        <f t="shared" si="15"/>
        <v>0</v>
      </c>
      <c r="J38" s="11">
        <f t="shared" si="15"/>
        <v>0</v>
      </c>
      <c r="K38" s="11">
        <f t="shared" si="15"/>
        <v>0</v>
      </c>
      <c r="L38" s="11">
        <f t="shared" si="15"/>
        <v>0</v>
      </c>
      <c r="M38" s="11">
        <f t="shared" si="15"/>
        <v>0</v>
      </c>
      <c r="N38" s="4" t="s">
        <v>15</v>
      </c>
      <c r="O38" s="4" t="s">
        <v>15</v>
      </c>
      <c r="P38" s="4" t="s">
        <v>15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</row>
    <row r="39" spans="1:22" ht="38.25">
      <c r="A39" s="27"/>
      <c r="B39" s="36" t="s">
        <v>31</v>
      </c>
      <c r="C39" s="27">
        <v>2014</v>
      </c>
      <c r="D39" s="27">
        <v>2019</v>
      </c>
      <c r="E39" s="33" t="s">
        <v>22</v>
      </c>
      <c r="F39" s="5" t="s">
        <v>23</v>
      </c>
      <c r="G39" s="11">
        <f>H39+I39+J39+K39+L39+M39</f>
        <v>76868.87</v>
      </c>
      <c r="H39" s="11">
        <f>H40+H41</f>
        <v>9000</v>
      </c>
      <c r="I39" s="11">
        <f t="shared" ref="I39:M39" si="16">I40+I41</f>
        <v>17468.87</v>
      </c>
      <c r="J39" s="11">
        <f t="shared" si="16"/>
        <v>14400</v>
      </c>
      <c r="K39" s="11">
        <f t="shared" si="16"/>
        <v>18000</v>
      </c>
      <c r="L39" s="11">
        <f t="shared" si="16"/>
        <v>9000</v>
      </c>
      <c r="M39" s="11">
        <f t="shared" si="16"/>
        <v>9000</v>
      </c>
      <c r="N39" s="4"/>
      <c r="O39" s="4"/>
      <c r="P39" s="4"/>
      <c r="Q39" s="4"/>
      <c r="R39" s="4"/>
      <c r="S39" s="4"/>
      <c r="T39" s="4"/>
      <c r="U39" s="4"/>
      <c r="V39" s="4"/>
    </row>
    <row r="40" spans="1:22" ht="102">
      <c r="A40" s="28"/>
      <c r="B40" s="37"/>
      <c r="C40" s="28"/>
      <c r="D40" s="28"/>
      <c r="E40" s="34"/>
      <c r="F40" s="5" t="s">
        <v>24</v>
      </c>
      <c r="G40" s="11">
        <f>H40+I40+J40+K40+L40+M40</f>
        <v>76868.87</v>
      </c>
      <c r="H40" s="11">
        <v>9000</v>
      </c>
      <c r="I40" s="11">
        <v>17468.87</v>
      </c>
      <c r="J40" s="11">
        <v>14400</v>
      </c>
      <c r="K40" s="11">
        <v>18000</v>
      </c>
      <c r="L40" s="11">
        <v>9000</v>
      </c>
      <c r="M40" s="11">
        <v>9000</v>
      </c>
      <c r="N40" s="4"/>
      <c r="O40" s="4"/>
      <c r="P40" s="4"/>
      <c r="Q40" s="4"/>
      <c r="R40" s="4"/>
      <c r="S40" s="4"/>
      <c r="T40" s="4"/>
      <c r="U40" s="4"/>
      <c r="V40" s="4"/>
    </row>
    <row r="41" spans="1:22" ht="63.75">
      <c r="A41" s="29"/>
      <c r="B41" s="38"/>
      <c r="C41" s="29"/>
      <c r="D41" s="29"/>
      <c r="E41" s="35"/>
      <c r="F41" s="5" t="s">
        <v>25</v>
      </c>
      <c r="G41" s="11">
        <f>H41+I41+J41+K41+L41+M41</f>
        <v>0</v>
      </c>
      <c r="H41" s="11"/>
      <c r="I41" s="11"/>
      <c r="J41" s="11"/>
      <c r="K41" s="11"/>
      <c r="L41" s="11"/>
      <c r="M41" s="11"/>
      <c r="N41" s="4"/>
      <c r="O41" s="4"/>
      <c r="P41" s="4"/>
      <c r="Q41" s="4"/>
      <c r="R41" s="4"/>
      <c r="S41" s="4"/>
      <c r="T41" s="4"/>
      <c r="U41" s="4"/>
      <c r="V41" s="4"/>
    </row>
    <row r="42" spans="1:22" ht="38.25">
      <c r="A42" s="27"/>
      <c r="B42" s="36" t="s">
        <v>32</v>
      </c>
      <c r="C42" s="27">
        <v>2014</v>
      </c>
      <c r="D42" s="27">
        <v>2019</v>
      </c>
      <c r="E42" s="33" t="s">
        <v>22</v>
      </c>
      <c r="F42" s="5" t="s">
        <v>23</v>
      </c>
      <c r="G42" s="11">
        <f>H42+I42+J42+K42+L42+M42</f>
        <v>326700</v>
      </c>
      <c r="H42" s="11">
        <f>H43+H44</f>
        <v>113000</v>
      </c>
      <c r="I42" s="11">
        <f t="shared" ref="I42:M42" si="17">I43+I44</f>
        <v>121000</v>
      </c>
      <c r="J42" s="11">
        <f t="shared" si="17"/>
        <v>0</v>
      </c>
      <c r="K42" s="11">
        <f t="shared" si="17"/>
        <v>92700</v>
      </c>
      <c r="L42" s="11">
        <f t="shared" si="17"/>
        <v>0</v>
      </c>
      <c r="M42" s="11">
        <f t="shared" si="17"/>
        <v>0</v>
      </c>
      <c r="N42" s="4"/>
      <c r="O42" s="4"/>
      <c r="P42" s="4"/>
      <c r="Q42" s="4"/>
      <c r="R42" s="4"/>
      <c r="S42" s="4"/>
      <c r="T42" s="4"/>
      <c r="U42" s="4"/>
      <c r="V42" s="4"/>
    </row>
    <row r="43" spans="1:22" ht="102">
      <c r="A43" s="28"/>
      <c r="B43" s="37"/>
      <c r="C43" s="28"/>
      <c r="D43" s="28"/>
      <c r="E43" s="34"/>
      <c r="F43" s="5" t="s">
        <v>24</v>
      </c>
      <c r="G43" s="11">
        <f t="shared" ref="G43:G44" si="18">H43+I43+J43+K43+L43+M43</f>
        <v>326700</v>
      </c>
      <c r="H43" s="11">
        <v>113000</v>
      </c>
      <c r="I43" s="11">
        <v>121000</v>
      </c>
      <c r="J43" s="11"/>
      <c r="K43" s="11">
        <v>92700</v>
      </c>
      <c r="L43" s="11"/>
      <c r="M43" s="11"/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29"/>
      <c r="B44" s="38"/>
      <c r="C44" s="29"/>
      <c r="D44" s="29"/>
      <c r="E44" s="35"/>
      <c r="F44" s="5" t="s">
        <v>25</v>
      </c>
      <c r="G44" s="11">
        <f t="shared" si="18"/>
        <v>0</v>
      </c>
      <c r="H44" s="11"/>
      <c r="I44" s="11"/>
      <c r="J44" s="11"/>
      <c r="K44" s="11"/>
      <c r="L44" s="11"/>
      <c r="M44" s="11"/>
      <c r="N44" s="4"/>
      <c r="O44" s="4"/>
      <c r="P44" s="4"/>
      <c r="Q44" s="4"/>
      <c r="R44" s="4"/>
      <c r="S44" s="4"/>
      <c r="T44" s="4"/>
      <c r="U44" s="4"/>
      <c r="V44" s="4"/>
    </row>
    <row r="45" spans="1:22" ht="38.25">
      <c r="A45" s="27"/>
      <c r="B45" s="36" t="s">
        <v>33</v>
      </c>
      <c r="C45" s="27">
        <v>2014</v>
      </c>
      <c r="D45" s="27">
        <v>2019</v>
      </c>
      <c r="E45" s="33" t="s">
        <v>22</v>
      </c>
      <c r="F45" s="5" t="s">
        <v>23</v>
      </c>
      <c r="G45" s="11">
        <f>H45+I45+J45+K45+L45+M45</f>
        <v>135550</v>
      </c>
      <c r="H45" s="11">
        <f>H46+H47</f>
        <v>44650</v>
      </c>
      <c r="I45" s="11">
        <f t="shared" ref="I45:M45" si="19">I46+I47</f>
        <v>30900</v>
      </c>
      <c r="J45" s="11">
        <f t="shared" si="19"/>
        <v>0</v>
      </c>
      <c r="K45" s="11">
        <f t="shared" si="19"/>
        <v>60000</v>
      </c>
      <c r="L45" s="11">
        <f t="shared" si="19"/>
        <v>0</v>
      </c>
      <c r="M45" s="11">
        <f t="shared" si="19"/>
        <v>0</v>
      </c>
      <c r="N45" s="4"/>
      <c r="O45" s="4"/>
      <c r="P45" s="4"/>
      <c r="Q45" s="4"/>
      <c r="R45" s="4"/>
      <c r="S45" s="4"/>
      <c r="T45" s="4"/>
      <c r="U45" s="4"/>
      <c r="V45" s="4"/>
    </row>
    <row r="46" spans="1:22" ht="102">
      <c r="A46" s="28"/>
      <c r="B46" s="37"/>
      <c r="C46" s="28"/>
      <c r="D46" s="28"/>
      <c r="E46" s="34"/>
      <c r="F46" s="5" t="s">
        <v>24</v>
      </c>
      <c r="G46" s="11">
        <f t="shared" ref="G46:G47" si="20">H46+I46+J46+K46+L46+M46</f>
        <v>135550</v>
      </c>
      <c r="H46" s="11">
        <v>44650</v>
      </c>
      <c r="I46" s="11">
        <v>30900</v>
      </c>
      <c r="J46" s="11"/>
      <c r="K46" s="11">
        <v>60000</v>
      </c>
      <c r="L46" s="11"/>
      <c r="M46" s="11"/>
      <c r="N46" s="4"/>
      <c r="O46" s="4"/>
      <c r="P46" s="4"/>
      <c r="Q46" s="4"/>
      <c r="R46" s="4"/>
      <c r="S46" s="4"/>
      <c r="T46" s="4"/>
      <c r="U46" s="4"/>
      <c r="V46" s="4"/>
    </row>
    <row r="47" spans="1:22" ht="63.75">
      <c r="A47" s="29"/>
      <c r="B47" s="38"/>
      <c r="C47" s="29"/>
      <c r="D47" s="29"/>
      <c r="E47" s="35"/>
      <c r="F47" s="5" t="s">
        <v>25</v>
      </c>
      <c r="G47" s="11">
        <f t="shared" si="20"/>
        <v>0</v>
      </c>
      <c r="H47" s="11"/>
      <c r="I47" s="11"/>
      <c r="J47" s="11"/>
      <c r="K47" s="11"/>
      <c r="L47" s="11"/>
      <c r="M47" s="11"/>
      <c r="N47" s="4"/>
      <c r="O47" s="4"/>
      <c r="P47" s="4"/>
      <c r="Q47" s="4"/>
      <c r="R47" s="4"/>
      <c r="S47" s="4"/>
      <c r="T47" s="4"/>
      <c r="U47" s="4"/>
      <c r="V47" s="4"/>
    </row>
    <row r="48" spans="1:22" ht="38.25">
      <c r="A48" s="27"/>
      <c r="B48" s="36" t="s">
        <v>34</v>
      </c>
      <c r="C48" s="27">
        <v>2014</v>
      </c>
      <c r="D48" s="27">
        <v>2019</v>
      </c>
      <c r="E48" s="33" t="s">
        <v>22</v>
      </c>
      <c r="F48" s="5" t="s">
        <v>23</v>
      </c>
      <c r="G48" s="11">
        <f>H48+I48+J48+K48+L48+M48</f>
        <v>55000</v>
      </c>
      <c r="H48" s="11">
        <f>H49+H50</f>
        <v>40000</v>
      </c>
      <c r="I48" s="11">
        <f t="shared" ref="I48:M48" si="21">I49+I50</f>
        <v>15000</v>
      </c>
      <c r="J48" s="11">
        <f t="shared" si="21"/>
        <v>0</v>
      </c>
      <c r="K48" s="11">
        <f t="shared" si="21"/>
        <v>0</v>
      </c>
      <c r="L48" s="11">
        <f t="shared" si="21"/>
        <v>0</v>
      </c>
      <c r="M48" s="11">
        <f t="shared" si="21"/>
        <v>0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 ht="102">
      <c r="A49" s="28"/>
      <c r="B49" s="37"/>
      <c r="C49" s="28"/>
      <c r="D49" s="28"/>
      <c r="E49" s="34"/>
      <c r="F49" s="5" t="s">
        <v>24</v>
      </c>
      <c r="G49" s="11">
        <f t="shared" ref="G49:G50" si="22">H49+I49+J49+K49+L49+M49</f>
        <v>55000</v>
      </c>
      <c r="H49" s="11">
        <v>40000</v>
      </c>
      <c r="I49" s="11">
        <v>15000</v>
      </c>
      <c r="J49" s="11"/>
      <c r="K49" s="11"/>
      <c r="L49" s="11"/>
      <c r="M49" s="11"/>
      <c r="N49" s="4"/>
      <c r="O49" s="4"/>
      <c r="P49" s="4"/>
      <c r="Q49" s="4"/>
      <c r="R49" s="4"/>
      <c r="S49" s="4"/>
      <c r="T49" s="4"/>
      <c r="U49" s="4"/>
      <c r="V49" s="4"/>
    </row>
    <row r="50" spans="1:22" ht="63.75">
      <c r="A50" s="29"/>
      <c r="B50" s="38"/>
      <c r="C50" s="29"/>
      <c r="D50" s="29"/>
      <c r="E50" s="35"/>
      <c r="F50" s="5" t="s">
        <v>25</v>
      </c>
      <c r="G50" s="11">
        <f t="shared" si="22"/>
        <v>0</v>
      </c>
      <c r="H50" s="11"/>
      <c r="I50" s="11"/>
      <c r="J50" s="11"/>
      <c r="K50" s="11"/>
      <c r="L50" s="11"/>
      <c r="M50" s="11"/>
      <c r="N50" s="4"/>
      <c r="O50" s="4"/>
      <c r="P50" s="4"/>
      <c r="Q50" s="4"/>
      <c r="R50" s="4"/>
      <c r="S50" s="4"/>
      <c r="T50" s="4"/>
      <c r="U50" s="4"/>
      <c r="V50" s="4"/>
    </row>
    <row r="51" spans="1:22" ht="38.25">
      <c r="A51" s="27"/>
      <c r="B51" s="36" t="s">
        <v>35</v>
      </c>
      <c r="C51" s="27">
        <v>2014</v>
      </c>
      <c r="D51" s="27">
        <v>2019</v>
      </c>
      <c r="E51" s="33" t="s">
        <v>22</v>
      </c>
      <c r="F51" s="5" t="s">
        <v>23</v>
      </c>
      <c r="G51" s="11">
        <f>G54</f>
        <v>228671.46000000002</v>
      </c>
      <c r="H51" s="11">
        <f t="shared" ref="H51:M51" si="23">H54</f>
        <v>0</v>
      </c>
      <c r="I51" s="11">
        <f t="shared" si="23"/>
        <v>0</v>
      </c>
      <c r="J51" s="11">
        <f t="shared" si="23"/>
        <v>71171.460000000006</v>
      </c>
      <c r="K51" s="11">
        <f t="shared" si="23"/>
        <v>0</v>
      </c>
      <c r="L51" s="11">
        <f t="shared" si="23"/>
        <v>108900</v>
      </c>
      <c r="M51" s="11">
        <f t="shared" si="23"/>
        <v>48600</v>
      </c>
      <c r="N51" s="4" t="s">
        <v>15</v>
      </c>
      <c r="O51" s="4" t="s">
        <v>15</v>
      </c>
      <c r="P51" s="4" t="s">
        <v>15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</row>
    <row r="52" spans="1:22" ht="102">
      <c r="A52" s="28"/>
      <c r="B52" s="37"/>
      <c r="C52" s="28"/>
      <c r="D52" s="28"/>
      <c r="E52" s="34"/>
      <c r="F52" s="5" t="s">
        <v>24</v>
      </c>
      <c r="G52" s="11">
        <f>G55</f>
        <v>228671.46000000002</v>
      </c>
      <c r="H52" s="11">
        <f t="shared" ref="H52:M52" si="24">H55</f>
        <v>0</v>
      </c>
      <c r="I52" s="11">
        <f t="shared" si="24"/>
        <v>0</v>
      </c>
      <c r="J52" s="11">
        <f t="shared" si="24"/>
        <v>71171.460000000006</v>
      </c>
      <c r="K52" s="11">
        <f t="shared" si="24"/>
        <v>0</v>
      </c>
      <c r="L52" s="11">
        <f t="shared" si="24"/>
        <v>108900</v>
      </c>
      <c r="M52" s="11">
        <f t="shared" si="24"/>
        <v>48600</v>
      </c>
      <c r="N52" s="4" t="s">
        <v>15</v>
      </c>
      <c r="O52" s="4" t="s">
        <v>15</v>
      </c>
      <c r="P52" s="4" t="s">
        <v>15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</row>
    <row r="53" spans="1:22" ht="63.75">
      <c r="A53" s="29"/>
      <c r="B53" s="38"/>
      <c r="C53" s="29"/>
      <c r="D53" s="29"/>
      <c r="E53" s="35"/>
      <c r="F53" s="5" t="s">
        <v>25</v>
      </c>
      <c r="G53" s="11">
        <f>G56</f>
        <v>0</v>
      </c>
      <c r="H53" s="11">
        <f t="shared" ref="H53:M53" si="25">H56</f>
        <v>0</v>
      </c>
      <c r="I53" s="11">
        <f t="shared" si="25"/>
        <v>0</v>
      </c>
      <c r="J53" s="11">
        <f t="shared" si="25"/>
        <v>0</v>
      </c>
      <c r="K53" s="11">
        <f t="shared" si="25"/>
        <v>0</v>
      </c>
      <c r="L53" s="11">
        <f t="shared" si="25"/>
        <v>0</v>
      </c>
      <c r="M53" s="11">
        <f t="shared" si="25"/>
        <v>0</v>
      </c>
      <c r="N53" s="4" t="s">
        <v>15</v>
      </c>
      <c r="O53" s="4" t="s">
        <v>15</v>
      </c>
      <c r="P53" s="4" t="s">
        <v>15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</row>
    <row r="54" spans="1:22" ht="38.25">
      <c r="A54" s="27"/>
      <c r="B54" s="36" t="s">
        <v>36</v>
      </c>
      <c r="C54" s="27">
        <v>2014</v>
      </c>
      <c r="D54" s="27">
        <v>2019</v>
      </c>
      <c r="E54" s="33" t="s">
        <v>22</v>
      </c>
      <c r="F54" s="5" t="s">
        <v>23</v>
      </c>
      <c r="G54" s="11">
        <f>H54+I54+J54+K54+L54+M54</f>
        <v>228671.46000000002</v>
      </c>
      <c r="H54" s="11">
        <f>H55+H56</f>
        <v>0</v>
      </c>
      <c r="I54" s="11">
        <f t="shared" ref="I54:M54" si="26">I55+I56</f>
        <v>0</v>
      </c>
      <c r="J54" s="11">
        <f t="shared" si="26"/>
        <v>71171.460000000006</v>
      </c>
      <c r="K54" s="11">
        <f t="shared" si="26"/>
        <v>0</v>
      </c>
      <c r="L54" s="11">
        <f t="shared" si="26"/>
        <v>108900</v>
      </c>
      <c r="M54" s="11">
        <f t="shared" si="26"/>
        <v>48600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 ht="102">
      <c r="A55" s="28"/>
      <c r="B55" s="37"/>
      <c r="C55" s="28"/>
      <c r="D55" s="28"/>
      <c r="E55" s="34"/>
      <c r="F55" s="5" t="s">
        <v>24</v>
      </c>
      <c r="G55" s="11">
        <f t="shared" ref="G55:G56" si="27">H55+I55+J55+K55+L55+M55</f>
        <v>228671.46000000002</v>
      </c>
      <c r="H55" s="11"/>
      <c r="I55" s="11"/>
      <c r="J55" s="11">
        <v>71171.460000000006</v>
      </c>
      <c r="K55" s="11">
        <v>0</v>
      </c>
      <c r="L55" s="11">
        <v>108900</v>
      </c>
      <c r="M55" s="11">
        <v>48600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 ht="63.75">
      <c r="A56" s="29"/>
      <c r="B56" s="38"/>
      <c r="C56" s="29"/>
      <c r="D56" s="29"/>
      <c r="E56" s="35"/>
      <c r="F56" s="5" t="s">
        <v>25</v>
      </c>
      <c r="G56" s="11">
        <f t="shared" si="27"/>
        <v>0</v>
      </c>
      <c r="H56" s="11"/>
      <c r="I56" s="11"/>
      <c r="J56" s="11"/>
      <c r="K56" s="11"/>
      <c r="L56" s="11"/>
      <c r="M56" s="11"/>
      <c r="N56" s="4"/>
      <c r="O56" s="4"/>
      <c r="P56" s="4"/>
      <c r="Q56" s="4"/>
      <c r="R56" s="4"/>
      <c r="S56" s="4"/>
      <c r="T56" s="4"/>
      <c r="U56" s="4"/>
      <c r="V56" s="4"/>
    </row>
    <row r="57" spans="1:22" ht="38.25">
      <c r="A57" s="27"/>
      <c r="B57" s="30" t="s">
        <v>37</v>
      </c>
      <c r="C57" s="27">
        <v>2014</v>
      </c>
      <c r="D57" s="27">
        <v>2019</v>
      </c>
      <c r="E57" s="33" t="s">
        <v>22</v>
      </c>
      <c r="F57" s="13" t="s">
        <v>23</v>
      </c>
      <c r="G57" s="11">
        <f>G51+G36+G21</f>
        <v>1662843.03</v>
      </c>
      <c r="H57" s="11">
        <f t="shared" ref="H57:M57" si="28">H51+H36+H21</f>
        <v>250700</v>
      </c>
      <c r="I57" s="11">
        <f t="shared" si="28"/>
        <v>715431.77</v>
      </c>
      <c r="J57" s="11">
        <f t="shared" si="28"/>
        <v>114261.26000000001</v>
      </c>
      <c r="K57" s="11">
        <f t="shared" si="28"/>
        <v>246700</v>
      </c>
      <c r="L57" s="11">
        <f t="shared" si="28"/>
        <v>197050</v>
      </c>
      <c r="M57" s="11">
        <f t="shared" si="28"/>
        <v>138700</v>
      </c>
      <c r="N57" s="4" t="s">
        <v>15</v>
      </c>
      <c r="O57" s="4" t="s">
        <v>15</v>
      </c>
      <c r="P57" s="4" t="s">
        <v>15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</row>
    <row r="58" spans="1:22" ht="102">
      <c r="A58" s="28"/>
      <c r="B58" s="31"/>
      <c r="C58" s="28"/>
      <c r="D58" s="28"/>
      <c r="E58" s="34"/>
      <c r="F58" s="5" t="s">
        <v>24</v>
      </c>
      <c r="G58" s="11">
        <f>G52+G37+G22</f>
        <v>1662843.03</v>
      </c>
      <c r="H58" s="11">
        <f t="shared" ref="H58:M58" si="29">H52+H37+H22</f>
        <v>250700</v>
      </c>
      <c r="I58" s="11">
        <f t="shared" si="29"/>
        <v>715431.77</v>
      </c>
      <c r="J58" s="11">
        <f t="shared" si="29"/>
        <v>114261.26000000001</v>
      </c>
      <c r="K58" s="11">
        <f t="shared" si="29"/>
        <v>246700</v>
      </c>
      <c r="L58" s="11">
        <f t="shared" si="29"/>
        <v>197050</v>
      </c>
      <c r="M58" s="11">
        <f t="shared" si="29"/>
        <v>138700</v>
      </c>
      <c r="N58" s="4" t="s">
        <v>15</v>
      </c>
      <c r="O58" s="4" t="s">
        <v>15</v>
      </c>
      <c r="P58" s="4" t="s">
        <v>15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</row>
    <row r="59" spans="1:22" ht="63.75">
      <c r="A59" s="29"/>
      <c r="B59" s="32"/>
      <c r="C59" s="29"/>
      <c r="D59" s="29"/>
      <c r="E59" s="35"/>
      <c r="F59" s="5" t="s">
        <v>25</v>
      </c>
      <c r="G59" s="11">
        <f>G53+G38+G23</f>
        <v>0</v>
      </c>
      <c r="H59" s="11">
        <f t="shared" ref="H59:M59" si="30">H53+H38+H23</f>
        <v>0</v>
      </c>
      <c r="I59" s="11">
        <f t="shared" si="30"/>
        <v>0</v>
      </c>
      <c r="J59" s="11">
        <f t="shared" si="30"/>
        <v>0</v>
      </c>
      <c r="K59" s="11">
        <f t="shared" si="30"/>
        <v>0</v>
      </c>
      <c r="L59" s="11">
        <f t="shared" si="30"/>
        <v>0</v>
      </c>
      <c r="M59" s="11">
        <f t="shared" si="30"/>
        <v>0</v>
      </c>
      <c r="N59" s="4" t="s">
        <v>15</v>
      </c>
      <c r="O59" s="4" t="s">
        <v>15</v>
      </c>
      <c r="P59" s="4" t="s">
        <v>15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</row>
    <row r="60" spans="1:22" ht="52.5" customHeight="1">
      <c r="A60" s="41" t="s">
        <v>38</v>
      </c>
      <c r="B60" s="42"/>
      <c r="C60" s="4">
        <v>2014</v>
      </c>
      <c r="D60" s="4">
        <v>2019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4" t="s">
        <v>15</v>
      </c>
      <c r="L60" s="4" t="s">
        <v>15</v>
      </c>
      <c r="M60" s="4" t="s">
        <v>15</v>
      </c>
      <c r="N60" s="4" t="s">
        <v>15</v>
      </c>
      <c r="O60" s="4" t="s">
        <v>15</v>
      </c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</row>
    <row r="61" spans="1:22" ht="132" customHeight="1">
      <c r="A61" s="39" t="s">
        <v>39</v>
      </c>
      <c r="B61" s="40"/>
      <c r="C61" s="4">
        <v>2014</v>
      </c>
      <c r="D61" s="4">
        <v>2019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4" t="s">
        <v>15</v>
      </c>
      <c r="L61" s="4" t="s">
        <v>15</v>
      </c>
      <c r="M61" s="4" t="s">
        <v>15</v>
      </c>
      <c r="N61" s="4" t="s">
        <v>15</v>
      </c>
      <c r="O61" s="4" t="s">
        <v>15</v>
      </c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</row>
    <row r="62" spans="1:22" ht="38.25">
      <c r="A62" s="27"/>
      <c r="B62" s="36" t="s">
        <v>40</v>
      </c>
      <c r="C62" s="27">
        <v>2014</v>
      </c>
      <c r="D62" s="27">
        <v>2019</v>
      </c>
      <c r="E62" s="33" t="s">
        <v>22</v>
      </c>
      <c r="F62" s="5" t="s">
        <v>23</v>
      </c>
      <c r="G62" s="11">
        <f>G65</f>
        <v>2109994</v>
      </c>
      <c r="H62" s="11">
        <f t="shared" ref="H62:M62" si="31">H65</f>
        <v>293990</v>
      </c>
      <c r="I62" s="11">
        <f t="shared" si="31"/>
        <v>262439</v>
      </c>
      <c r="J62" s="11">
        <f t="shared" si="31"/>
        <v>227065</v>
      </c>
      <c r="K62" s="11">
        <f t="shared" si="31"/>
        <v>299000</v>
      </c>
      <c r="L62" s="11">
        <f t="shared" si="31"/>
        <v>506500</v>
      </c>
      <c r="M62" s="11">
        <f t="shared" si="31"/>
        <v>521000</v>
      </c>
      <c r="N62" s="4" t="s">
        <v>15</v>
      </c>
      <c r="O62" s="4" t="s">
        <v>15</v>
      </c>
      <c r="P62" s="4" t="s">
        <v>15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</row>
    <row r="63" spans="1:22" ht="102">
      <c r="A63" s="28"/>
      <c r="B63" s="37"/>
      <c r="C63" s="28"/>
      <c r="D63" s="28"/>
      <c r="E63" s="34"/>
      <c r="F63" s="5" t="s">
        <v>24</v>
      </c>
      <c r="G63" s="11">
        <f>G66</f>
        <v>2109994</v>
      </c>
      <c r="H63" s="11">
        <f t="shared" ref="H63:M63" si="32">H66</f>
        <v>293990</v>
      </c>
      <c r="I63" s="11">
        <f t="shared" si="32"/>
        <v>262439</v>
      </c>
      <c r="J63" s="11">
        <f t="shared" si="32"/>
        <v>227065</v>
      </c>
      <c r="K63" s="11">
        <f t="shared" si="32"/>
        <v>299000</v>
      </c>
      <c r="L63" s="11">
        <f t="shared" si="32"/>
        <v>506500</v>
      </c>
      <c r="M63" s="11">
        <f t="shared" si="32"/>
        <v>521000</v>
      </c>
      <c r="N63" s="4" t="s">
        <v>15</v>
      </c>
      <c r="O63" s="4" t="s">
        <v>15</v>
      </c>
      <c r="P63" s="4" t="s">
        <v>15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</row>
    <row r="64" spans="1:22" ht="63.75">
      <c r="A64" s="29"/>
      <c r="B64" s="38"/>
      <c r="C64" s="29"/>
      <c r="D64" s="29"/>
      <c r="E64" s="35"/>
      <c r="F64" s="5" t="s">
        <v>25</v>
      </c>
      <c r="G64" s="11">
        <f>G67</f>
        <v>0</v>
      </c>
      <c r="H64" s="11">
        <f t="shared" ref="H64:M64" si="33">H67</f>
        <v>0</v>
      </c>
      <c r="I64" s="11">
        <f t="shared" si="33"/>
        <v>0</v>
      </c>
      <c r="J64" s="11">
        <f t="shared" si="33"/>
        <v>0</v>
      </c>
      <c r="K64" s="11">
        <f t="shared" si="33"/>
        <v>0</v>
      </c>
      <c r="L64" s="11">
        <f t="shared" si="33"/>
        <v>0</v>
      </c>
      <c r="M64" s="11">
        <f t="shared" si="33"/>
        <v>0</v>
      </c>
      <c r="N64" s="4" t="s">
        <v>15</v>
      </c>
      <c r="O64" s="4" t="s">
        <v>15</v>
      </c>
      <c r="P64" s="4" t="s">
        <v>15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</row>
    <row r="65" spans="1:22" ht="38.25">
      <c r="A65" s="27"/>
      <c r="B65" s="36" t="s">
        <v>41</v>
      </c>
      <c r="C65" s="27">
        <v>2014</v>
      </c>
      <c r="D65" s="27">
        <v>2019</v>
      </c>
      <c r="E65" s="33" t="s">
        <v>22</v>
      </c>
      <c r="F65" s="5" t="s">
        <v>23</v>
      </c>
      <c r="G65" s="11">
        <f>G68+G71</f>
        <v>2109994</v>
      </c>
      <c r="H65" s="11">
        <f t="shared" ref="H65:M65" si="34">H68+H71</f>
        <v>293990</v>
      </c>
      <c r="I65" s="11">
        <f t="shared" si="34"/>
        <v>262439</v>
      </c>
      <c r="J65" s="11">
        <f t="shared" si="34"/>
        <v>227065</v>
      </c>
      <c r="K65" s="11">
        <f t="shared" si="34"/>
        <v>299000</v>
      </c>
      <c r="L65" s="11">
        <f t="shared" si="34"/>
        <v>506500</v>
      </c>
      <c r="M65" s="11">
        <f t="shared" si="34"/>
        <v>521000</v>
      </c>
      <c r="N65" s="4" t="s">
        <v>15</v>
      </c>
      <c r="O65" s="4" t="s">
        <v>15</v>
      </c>
      <c r="P65" s="4" t="s">
        <v>15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</row>
    <row r="66" spans="1:22" ht="102">
      <c r="A66" s="28"/>
      <c r="B66" s="37"/>
      <c r="C66" s="28"/>
      <c r="D66" s="28"/>
      <c r="E66" s="34"/>
      <c r="F66" s="5" t="s">
        <v>24</v>
      </c>
      <c r="G66" s="11">
        <f>G69+G72</f>
        <v>2109994</v>
      </c>
      <c r="H66" s="11">
        <f t="shared" ref="H66:M66" si="35">H69+H72</f>
        <v>293990</v>
      </c>
      <c r="I66" s="11">
        <f t="shared" si="35"/>
        <v>262439</v>
      </c>
      <c r="J66" s="11">
        <f t="shared" si="35"/>
        <v>227065</v>
      </c>
      <c r="K66" s="11">
        <f t="shared" si="35"/>
        <v>299000</v>
      </c>
      <c r="L66" s="11">
        <f t="shared" si="35"/>
        <v>506500</v>
      </c>
      <c r="M66" s="11">
        <f t="shared" si="35"/>
        <v>521000</v>
      </c>
      <c r="N66" s="4" t="s">
        <v>15</v>
      </c>
      <c r="O66" s="4" t="s">
        <v>15</v>
      </c>
      <c r="P66" s="4" t="s">
        <v>15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</row>
    <row r="67" spans="1:22" ht="63.75">
      <c r="A67" s="29"/>
      <c r="B67" s="38"/>
      <c r="C67" s="29"/>
      <c r="D67" s="29"/>
      <c r="E67" s="35"/>
      <c r="F67" s="5" t="s">
        <v>25</v>
      </c>
      <c r="G67" s="11">
        <f>G70+G73</f>
        <v>0</v>
      </c>
      <c r="H67" s="11">
        <f t="shared" ref="H67:M67" si="36">H70+H73</f>
        <v>0</v>
      </c>
      <c r="I67" s="11">
        <f t="shared" si="36"/>
        <v>0</v>
      </c>
      <c r="J67" s="11">
        <f t="shared" si="36"/>
        <v>0</v>
      </c>
      <c r="K67" s="11">
        <f t="shared" si="36"/>
        <v>0</v>
      </c>
      <c r="L67" s="11">
        <f t="shared" si="36"/>
        <v>0</v>
      </c>
      <c r="M67" s="11">
        <f t="shared" si="36"/>
        <v>0</v>
      </c>
      <c r="N67" s="4" t="s">
        <v>15</v>
      </c>
      <c r="O67" s="4" t="s">
        <v>15</v>
      </c>
      <c r="P67" s="4" t="s">
        <v>15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</row>
    <row r="68" spans="1:22" ht="38.25">
      <c r="A68" s="27"/>
      <c r="B68" s="36" t="s">
        <v>42</v>
      </c>
      <c r="C68" s="27">
        <v>2014</v>
      </c>
      <c r="D68" s="27">
        <v>2019</v>
      </c>
      <c r="E68" s="33" t="s">
        <v>22</v>
      </c>
      <c r="F68" s="5" t="s">
        <v>23</v>
      </c>
      <c r="G68" s="11">
        <f>H68+I68+J68+K68+L68+M68</f>
        <v>1086334</v>
      </c>
      <c r="H68" s="11">
        <f>H69+H70</f>
        <v>150000</v>
      </c>
      <c r="I68" s="11">
        <f t="shared" ref="I68:M68" si="37">I69+I70</f>
        <v>166819</v>
      </c>
      <c r="J68" s="11">
        <f t="shared" si="37"/>
        <v>110615</v>
      </c>
      <c r="K68" s="11">
        <f t="shared" si="37"/>
        <v>179000</v>
      </c>
      <c r="L68" s="11">
        <f t="shared" si="37"/>
        <v>236400</v>
      </c>
      <c r="M68" s="11">
        <f t="shared" si="37"/>
        <v>243500</v>
      </c>
      <c r="N68" s="4"/>
      <c r="O68" s="4"/>
      <c r="P68" s="4"/>
      <c r="Q68" s="4"/>
      <c r="R68" s="4"/>
      <c r="S68" s="4"/>
      <c r="T68" s="4"/>
      <c r="U68" s="4"/>
      <c r="V68" s="4"/>
    </row>
    <row r="69" spans="1:22" ht="102">
      <c r="A69" s="28"/>
      <c r="B69" s="37"/>
      <c r="C69" s="28"/>
      <c r="D69" s="28"/>
      <c r="E69" s="34"/>
      <c r="F69" s="5" t="s">
        <v>24</v>
      </c>
      <c r="G69" s="11">
        <f t="shared" ref="G69:G70" si="38">H69+I69+J69+K69+L69+M69</f>
        <v>1086334</v>
      </c>
      <c r="H69" s="11">
        <v>150000</v>
      </c>
      <c r="I69" s="11">
        <v>166819</v>
      </c>
      <c r="J69" s="11">
        <v>110615</v>
      </c>
      <c r="K69" s="11">
        <v>179000</v>
      </c>
      <c r="L69" s="11">
        <v>236400</v>
      </c>
      <c r="M69" s="11">
        <v>243500</v>
      </c>
      <c r="N69" s="4"/>
      <c r="O69" s="4"/>
      <c r="P69" s="4"/>
      <c r="Q69" s="4"/>
      <c r="R69" s="4"/>
      <c r="S69" s="4"/>
      <c r="T69" s="4"/>
      <c r="U69" s="4"/>
      <c r="V69" s="4"/>
    </row>
    <row r="70" spans="1:22" ht="63.75">
      <c r="A70" s="29"/>
      <c r="B70" s="38"/>
      <c r="C70" s="29"/>
      <c r="D70" s="29"/>
      <c r="E70" s="35"/>
      <c r="F70" s="5" t="s">
        <v>25</v>
      </c>
      <c r="G70" s="11">
        <f t="shared" si="38"/>
        <v>0</v>
      </c>
      <c r="H70" s="11"/>
      <c r="I70" s="11"/>
      <c r="J70" s="11"/>
      <c r="K70" s="11"/>
      <c r="L70" s="11"/>
      <c r="M70" s="11"/>
      <c r="N70" s="4"/>
      <c r="O70" s="4"/>
      <c r="P70" s="4"/>
      <c r="Q70" s="4"/>
      <c r="R70" s="4"/>
      <c r="S70" s="4"/>
      <c r="T70" s="4"/>
      <c r="U70" s="4"/>
      <c r="V70" s="4"/>
    </row>
    <row r="71" spans="1:22" ht="38.25">
      <c r="A71" s="27"/>
      <c r="B71" s="36" t="s">
        <v>43</v>
      </c>
      <c r="C71" s="27">
        <v>2014</v>
      </c>
      <c r="D71" s="27">
        <v>2019</v>
      </c>
      <c r="E71" s="33" t="s">
        <v>22</v>
      </c>
      <c r="F71" s="5" t="s">
        <v>23</v>
      </c>
      <c r="G71" s="11">
        <f>H71+I71+J71+K71+L71+M71</f>
        <v>1023660</v>
      </c>
      <c r="H71" s="11">
        <f>H72+H73</f>
        <v>143990</v>
      </c>
      <c r="I71" s="11">
        <f t="shared" ref="I71:M71" si="39">I72+I73</f>
        <v>95620</v>
      </c>
      <c r="J71" s="11">
        <f t="shared" si="39"/>
        <v>116450</v>
      </c>
      <c r="K71" s="11">
        <f t="shared" si="39"/>
        <v>120000</v>
      </c>
      <c r="L71" s="11">
        <f t="shared" si="39"/>
        <v>270100</v>
      </c>
      <c r="M71" s="11">
        <f t="shared" si="39"/>
        <v>277500</v>
      </c>
      <c r="N71" s="4"/>
      <c r="O71" s="4"/>
      <c r="P71" s="4"/>
      <c r="Q71" s="4"/>
      <c r="R71" s="4"/>
      <c r="S71" s="4"/>
      <c r="T71" s="4"/>
      <c r="U71" s="4"/>
      <c r="V71" s="4"/>
    </row>
    <row r="72" spans="1:22" ht="102">
      <c r="A72" s="28"/>
      <c r="B72" s="37"/>
      <c r="C72" s="28"/>
      <c r="D72" s="28"/>
      <c r="E72" s="34"/>
      <c r="F72" s="5" t="s">
        <v>24</v>
      </c>
      <c r="G72" s="11">
        <f t="shared" ref="G72:G73" si="40">H72+I72+J72+K72+L72+M72</f>
        <v>1023660</v>
      </c>
      <c r="H72" s="11">
        <v>143990</v>
      </c>
      <c r="I72" s="11">
        <v>95620</v>
      </c>
      <c r="J72" s="11">
        <v>116450</v>
      </c>
      <c r="K72" s="11">
        <v>120000</v>
      </c>
      <c r="L72" s="11">
        <v>270100</v>
      </c>
      <c r="M72" s="11">
        <v>277500</v>
      </c>
      <c r="N72" s="4"/>
      <c r="O72" s="4"/>
      <c r="P72" s="4"/>
      <c r="Q72" s="4"/>
      <c r="R72" s="4"/>
      <c r="S72" s="4"/>
      <c r="T72" s="4"/>
      <c r="U72" s="4"/>
      <c r="V72" s="4"/>
    </row>
    <row r="73" spans="1:22" ht="63.75">
      <c r="A73" s="29"/>
      <c r="B73" s="38"/>
      <c r="C73" s="29"/>
      <c r="D73" s="29"/>
      <c r="E73" s="35"/>
      <c r="F73" s="5" t="s">
        <v>25</v>
      </c>
      <c r="G73" s="11">
        <f t="shared" si="40"/>
        <v>0</v>
      </c>
      <c r="H73" s="11"/>
      <c r="I73" s="11"/>
      <c r="J73" s="11"/>
      <c r="K73" s="11"/>
      <c r="L73" s="11"/>
      <c r="M73" s="11"/>
      <c r="N73" s="4"/>
      <c r="O73" s="4"/>
      <c r="P73" s="4"/>
      <c r="Q73" s="4"/>
      <c r="R73" s="4"/>
      <c r="S73" s="4"/>
      <c r="T73" s="4"/>
      <c r="U73" s="4"/>
      <c r="V73" s="4"/>
    </row>
    <row r="74" spans="1:22" ht="38.25">
      <c r="A74" s="27"/>
      <c r="B74" s="30" t="s">
        <v>44</v>
      </c>
      <c r="C74" s="27">
        <v>2014</v>
      </c>
      <c r="D74" s="27">
        <v>2019</v>
      </c>
      <c r="E74" s="33" t="s">
        <v>22</v>
      </c>
      <c r="F74" s="13" t="s">
        <v>23</v>
      </c>
      <c r="G74" s="11">
        <f>G62</f>
        <v>2109994</v>
      </c>
      <c r="H74" s="11">
        <f t="shared" ref="H74:M74" si="41">H62</f>
        <v>293990</v>
      </c>
      <c r="I74" s="11">
        <f t="shared" si="41"/>
        <v>262439</v>
      </c>
      <c r="J74" s="11">
        <f t="shared" si="41"/>
        <v>227065</v>
      </c>
      <c r="K74" s="11">
        <f t="shared" si="41"/>
        <v>299000</v>
      </c>
      <c r="L74" s="11">
        <f t="shared" si="41"/>
        <v>506500</v>
      </c>
      <c r="M74" s="11">
        <f t="shared" si="41"/>
        <v>521000</v>
      </c>
      <c r="N74" s="4" t="s">
        <v>15</v>
      </c>
      <c r="O74" s="4" t="s">
        <v>15</v>
      </c>
      <c r="P74" s="4" t="s">
        <v>15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</row>
    <row r="75" spans="1:22" ht="102">
      <c r="A75" s="28"/>
      <c r="B75" s="31"/>
      <c r="C75" s="28"/>
      <c r="D75" s="28"/>
      <c r="E75" s="34"/>
      <c r="F75" s="5" t="s">
        <v>24</v>
      </c>
      <c r="G75" s="11">
        <f>G63</f>
        <v>2109994</v>
      </c>
      <c r="H75" s="11">
        <f t="shared" ref="H75:M75" si="42">H63</f>
        <v>293990</v>
      </c>
      <c r="I75" s="11">
        <f t="shared" si="42"/>
        <v>262439</v>
      </c>
      <c r="J75" s="11">
        <f t="shared" si="42"/>
        <v>227065</v>
      </c>
      <c r="K75" s="11">
        <f t="shared" si="42"/>
        <v>299000</v>
      </c>
      <c r="L75" s="11">
        <f t="shared" si="42"/>
        <v>506500</v>
      </c>
      <c r="M75" s="11">
        <f t="shared" si="42"/>
        <v>521000</v>
      </c>
      <c r="N75" s="4" t="s">
        <v>15</v>
      </c>
      <c r="O75" s="4" t="s">
        <v>15</v>
      </c>
      <c r="P75" s="4" t="s">
        <v>15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</row>
    <row r="76" spans="1:22" ht="63.75">
      <c r="A76" s="29"/>
      <c r="B76" s="32"/>
      <c r="C76" s="29"/>
      <c r="D76" s="29"/>
      <c r="E76" s="35"/>
      <c r="F76" s="5" t="s">
        <v>25</v>
      </c>
      <c r="G76" s="11">
        <f>G64</f>
        <v>0</v>
      </c>
      <c r="H76" s="11">
        <f t="shared" ref="H76:M76" si="43">H64</f>
        <v>0</v>
      </c>
      <c r="I76" s="11">
        <f t="shared" si="43"/>
        <v>0</v>
      </c>
      <c r="J76" s="11">
        <f t="shared" si="43"/>
        <v>0</v>
      </c>
      <c r="K76" s="11">
        <f t="shared" si="43"/>
        <v>0</v>
      </c>
      <c r="L76" s="11">
        <f t="shared" si="43"/>
        <v>0</v>
      </c>
      <c r="M76" s="11">
        <f t="shared" si="43"/>
        <v>0</v>
      </c>
      <c r="N76" s="4" t="s">
        <v>15</v>
      </c>
      <c r="O76" s="4" t="s">
        <v>15</v>
      </c>
      <c r="P76" s="4" t="s">
        <v>15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</row>
    <row r="77" spans="1:22" ht="106.5" customHeight="1">
      <c r="A77" s="41" t="s">
        <v>45</v>
      </c>
      <c r="B77" s="42"/>
      <c r="C77" s="4" t="s">
        <v>15</v>
      </c>
      <c r="D77" s="4" t="s">
        <v>15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4" t="s">
        <v>15</v>
      </c>
      <c r="L77" s="4" t="s">
        <v>15</v>
      </c>
      <c r="M77" s="4" t="s">
        <v>15</v>
      </c>
      <c r="N77" s="4" t="s">
        <v>15</v>
      </c>
      <c r="O77" s="4" t="s">
        <v>15</v>
      </c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</row>
    <row r="78" spans="1:22" ht="117" customHeight="1">
      <c r="A78" s="39" t="s">
        <v>46</v>
      </c>
      <c r="B78" s="40"/>
      <c r="C78" s="4">
        <v>2014</v>
      </c>
      <c r="D78" s="4">
        <v>2019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4" t="s">
        <v>15</v>
      </c>
      <c r="L78" s="4" t="s">
        <v>15</v>
      </c>
      <c r="M78" s="4" t="s">
        <v>15</v>
      </c>
      <c r="N78" s="4" t="s">
        <v>15</v>
      </c>
      <c r="O78" s="4" t="s">
        <v>15</v>
      </c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</row>
    <row r="79" spans="1:22" ht="38.25">
      <c r="A79" s="27"/>
      <c r="B79" s="36" t="s">
        <v>47</v>
      </c>
      <c r="C79" s="27">
        <v>2014</v>
      </c>
      <c r="D79" s="27">
        <v>2019</v>
      </c>
      <c r="E79" s="33" t="s">
        <v>22</v>
      </c>
      <c r="F79" s="5" t="s">
        <v>23</v>
      </c>
      <c r="G79" s="11">
        <f>G82+G91+G97</f>
        <v>938585.15</v>
      </c>
      <c r="H79" s="11">
        <f t="shared" ref="H79:M79" si="44">H82+H91+H97</f>
        <v>4276.93</v>
      </c>
      <c r="I79" s="11">
        <f t="shared" si="44"/>
        <v>0</v>
      </c>
      <c r="J79" s="11">
        <f t="shared" si="44"/>
        <v>854308.22</v>
      </c>
      <c r="K79" s="11">
        <f t="shared" si="44"/>
        <v>20000</v>
      </c>
      <c r="L79" s="11">
        <f t="shared" si="44"/>
        <v>30000</v>
      </c>
      <c r="M79" s="11">
        <f t="shared" si="44"/>
        <v>30000</v>
      </c>
      <c r="N79" s="4" t="s">
        <v>15</v>
      </c>
      <c r="O79" s="4" t="s">
        <v>15</v>
      </c>
      <c r="P79" s="4" t="s">
        <v>15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</row>
    <row r="80" spans="1:22" ht="102">
      <c r="A80" s="28"/>
      <c r="B80" s="37"/>
      <c r="C80" s="28"/>
      <c r="D80" s="28"/>
      <c r="E80" s="34"/>
      <c r="F80" s="5" t="s">
        <v>24</v>
      </c>
      <c r="G80" s="12">
        <f>G83+G92+G98</f>
        <v>613555.2300000001</v>
      </c>
      <c r="H80" s="12">
        <f t="shared" ref="H80:M80" si="45">H83+H92+H98</f>
        <v>4276.93</v>
      </c>
      <c r="I80" s="12">
        <f t="shared" si="45"/>
        <v>0</v>
      </c>
      <c r="J80" s="12">
        <f t="shared" si="45"/>
        <v>529278.30000000005</v>
      </c>
      <c r="K80" s="12">
        <f t="shared" si="45"/>
        <v>20000</v>
      </c>
      <c r="L80" s="12">
        <f t="shared" si="45"/>
        <v>30000</v>
      </c>
      <c r="M80" s="12">
        <f t="shared" si="45"/>
        <v>30000</v>
      </c>
      <c r="N80" s="1" t="s">
        <v>15</v>
      </c>
      <c r="O80" s="1" t="s">
        <v>15</v>
      </c>
      <c r="P80" s="1" t="s">
        <v>15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</row>
    <row r="81" spans="1:22" ht="63.75">
      <c r="A81" s="29"/>
      <c r="B81" s="38"/>
      <c r="C81" s="29"/>
      <c r="D81" s="29"/>
      <c r="E81" s="35"/>
      <c r="F81" s="5" t="s">
        <v>25</v>
      </c>
      <c r="G81" s="11">
        <f>G84+G93+G99</f>
        <v>325029.92</v>
      </c>
      <c r="H81" s="12">
        <f t="shared" ref="H81:M81" si="46">H84+H93+H99</f>
        <v>0</v>
      </c>
      <c r="I81" s="12">
        <f t="shared" si="46"/>
        <v>0</v>
      </c>
      <c r="J81" s="11">
        <f t="shared" si="46"/>
        <v>325029.92</v>
      </c>
      <c r="K81" s="12">
        <f t="shared" si="46"/>
        <v>0</v>
      </c>
      <c r="L81" s="12">
        <f t="shared" si="46"/>
        <v>0</v>
      </c>
      <c r="M81" s="12">
        <f t="shared" si="46"/>
        <v>0</v>
      </c>
      <c r="N81" s="1" t="s">
        <v>15</v>
      </c>
      <c r="O81" s="1" t="s">
        <v>15</v>
      </c>
      <c r="P81" s="1" t="s">
        <v>15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</row>
    <row r="82" spans="1:22" ht="38.25">
      <c r="A82" s="27"/>
      <c r="B82" s="36" t="s">
        <v>48</v>
      </c>
      <c r="C82" s="27">
        <v>2014</v>
      </c>
      <c r="D82" s="27">
        <v>2019</v>
      </c>
      <c r="E82" s="33" t="s">
        <v>22</v>
      </c>
      <c r="F82" s="5" t="s">
        <v>23</v>
      </c>
      <c r="G82" s="11">
        <f>G85+G88</f>
        <v>880308.22</v>
      </c>
      <c r="H82" s="11">
        <f t="shared" ref="H82:M82" si="47">H85+H88</f>
        <v>0</v>
      </c>
      <c r="I82" s="11">
        <f t="shared" si="47"/>
        <v>0</v>
      </c>
      <c r="J82" s="11">
        <f t="shared" si="47"/>
        <v>854308.22</v>
      </c>
      <c r="K82" s="11">
        <f t="shared" si="47"/>
        <v>6000</v>
      </c>
      <c r="L82" s="11">
        <f t="shared" si="47"/>
        <v>10000</v>
      </c>
      <c r="M82" s="11">
        <f t="shared" si="47"/>
        <v>10000</v>
      </c>
      <c r="N82" s="4" t="s">
        <v>15</v>
      </c>
      <c r="O82" s="4" t="s">
        <v>15</v>
      </c>
      <c r="P82" s="4" t="s">
        <v>15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</row>
    <row r="83" spans="1:22" ht="102">
      <c r="A83" s="28"/>
      <c r="B83" s="37"/>
      <c r="C83" s="28"/>
      <c r="D83" s="28"/>
      <c r="E83" s="34"/>
      <c r="F83" s="5" t="s">
        <v>24</v>
      </c>
      <c r="G83" s="11">
        <f>G86+G89</f>
        <v>555278.30000000005</v>
      </c>
      <c r="H83" s="11">
        <f>H86+H89</f>
        <v>0</v>
      </c>
      <c r="I83" s="11">
        <f t="shared" ref="I83:M83" si="48">I86+I89</f>
        <v>0</v>
      </c>
      <c r="J83" s="11">
        <f t="shared" si="48"/>
        <v>529278.30000000005</v>
      </c>
      <c r="K83" s="11">
        <f t="shared" si="48"/>
        <v>6000</v>
      </c>
      <c r="L83" s="11">
        <f t="shared" si="48"/>
        <v>10000</v>
      </c>
      <c r="M83" s="11">
        <f t="shared" si="48"/>
        <v>10000</v>
      </c>
      <c r="N83" s="4" t="s">
        <v>15</v>
      </c>
      <c r="O83" s="4" t="s">
        <v>15</v>
      </c>
      <c r="P83" s="4" t="s">
        <v>15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</row>
    <row r="84" spans="1:22" ht="63.75">
      <c r="A84" s="29"/>
      <c r="B84" s="38"/>
      <c r="C84" s="29"/>
      <c r="D84" s="29"/>
      <c r="E84" s="35"/>
      <c r="F84" s="5" t="s">
        <v>25</v>
      </c>
      <c r="G84" s="11">
        <f t="shared" ref="G84" si="49">G87+G90</f>
        <v>325029.92</v>
      </c>
      <c r="H84" s="11">
        <f>H87+H90</f>
        <v>0</v>
      </c>
      <c r="I84" s="11">
        <f t="shared" ref="I84:M84" si="50">I87+I90</f>
        <v>0</v>
      </c>
      <c r="J84" s="11">
        <f t="shared" si="50"/>
        <v>325029.92</v>
      </c>
      <c r="K84" s="11">
        <f t="shared" si="50"/>
        <v>0</v>
      </c>
      <c r="L84" s="11">
        <f t="shared" si="50"/>
        <v>0</v>
      </c>
      <c r="M84" s="11">
        <f t="shared" si="50"/>
        <v>0</v>
      </c>
      <c r="N84" s="4" t="s">
        <v>15</v>
      </c>
      <c r="O84" s="4" t="s">
        <v>15</v>
      </c>
      <c r="P84" s="4" t="s">
        <v>15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</row>
    <row r="85" spans="1:22" ht="38.25">
      <c r="A85" s="27"/>
      <c r="B85" s="36" t="s">
        <v>49</v>
      </c>
      <c r="C85" s="27">
        <v>2014</v>
      </c>
      <c r="D85" s="27">
        <v>2019</v>
      </c>
      <c r="E85" s="33" t="s">
        <v>22</v>
      </c>
      <c r="F85" s="5" t="s">
        <v>23</v>
      </c>
      <c r="G85" s="11">
        <f>H85+I85+J85+K85+L85+M85</f>
        <v>555278.30000000005</v>
      </c>
      <c r="H85" s="11">
        <f>H86+H87</f>
        <v>0</v>
      </c>
      <c r="I85" s="11">
        <f t="shared" ref="I85:M85" si="51">I86+I87</f>
        <v>0</v>
      </c>
      <c r="J85" s="11">
        <f t="shared" si="51"/>
        <v>529278.30000000005</v>
      </c>
      <c r="K85" s="11">
        <f t="shared" si="51"/>
        <v>6000</v>
      </c>
      <c r="L85" s="11">
        <f t="shared" si="51"/>
        <v>10000</v>
      </c>
      <c r="M85" s="11">
        <f t="shared" si="51"/>
        <v>10000</v>
      </c>
      <c r="N85" s="4"/>
      <c r="O85" s="4"/>
      <c r="P85" s="4"/>
      <c r="Q85" s="4"/>
      <c r="R85" s="4"/>
      <c r="S85" s="4"/>
      <c r="T85" s="4"/>
      <c r="U85" s="4"/>
      <c r="V85" s="4"/>
    </row>
    <row r="86" spans="1:22" ht="102">
      <c r="A86" s="28"/>
      <c r="B86" s="37"/>
      <c r="C86" s="28"/>
      <c r="D86" s="28"/>
      <c r="E86" s="34"/>
      <c r="F86" s="5" t="s">
        <v>24</v>
      </c>
      <c r="G86" s="11">
        <f t="shared" ref="G86:G87" si="52">H86+I86+J86+K86+L86+M86</f>
        <v>555278.30000000005</v>
      </c>
      <c r="H86" s="11"/>
      <c r="I86" s="11"/>
      <c r="J86" s="11">
        <v>529278.30000000005</v>
      </c>
      <c r="K86" s="11">
        <v>6000</v>
      </c>
      <c r="L86" s="11">
        <v>10000</v>
      </c>
      <c r="M86" s="11">
        <v>10000</v>
      </c>
      <c r="N86" s="4"/>
      <c r="O86" s="4"/>
      <c r="P86" s="4"/>
      <c r="Q86" s="4"/>
      <c r="R86" s="4"/>
      <c r="S86" s="4"/>
      <c r="T86" s="4"/>
      <c r="U86" s="4"/>
      <c r="V86" s="4"/>
    </row>
    <row r="87" spans="1:22" ht="63.75">
      <c r="A87" s="29"/>
      <c r="B87" s="38"/>
      <c r="C87" s="29"/>
      <c r="D87" s="29"/>
      <c r="E87" s="35"/>
      <c r="F87" s="5" t="s">
        <v>25</v>
      </c>
      <c r="G87" s="11">
        <f t="shared" si="52"/>
        <v>0</v>
      </c>
      <c r="H87" s="11"/>
      <c r="I87" s="11"/>
      <c r="J87" s="11"/>
      <c r="K87" s="11"/>
      <c r="L87" s="11"/>
      <c r="M87" s="11"/>
      <c r="N87" s="4"/>
      <c r="O87" s="4"/>
      <c r="P87" s="4"/>
      <c r="Q87" s="4"/>
      <c r="R87" s="4"/>
      <c r="S87" s="4"/>
      <c r="T87" s="4"/>
      <c r="U87" s="4"/>
      <c r="V87" s="4"/>
    </row>
    <row r="88" spans="1:22" ht="38.25">
      <c r="A88" s="27"/>
      <c r="B88" s="36" t="s">
        <v>61</v>
      </c>
      <c r="C88" s="27">
        <v>2014</v>
      </c>
      <c r="D88" s="27">
        <v>2019</v>
      </c>
      <c r="E88" s="33" t="s">
        <v>22</v>
      </c>
      <c r="F88" s="5" t="s">
        <v>23</v>
      </c>
      <c r="G88" s="11">
        <f>G89+G90</f>
        <v>325029.92</v>
      </c>
      <c r="H88" s="11">
        <f t="shared" ref="H88:M88" si="53">H89+H90</f>
        <v>0</v>
      </c>
      <c r="I88" s="11">
        <f t="shared" si="53"/>
        <v>0</v>
      </c>
      <c r="J88" s="11">
        <f t="shared" si="53"/>
        <v>325029.92</v>
      </c>
      <c r="K88" s="11">
        <f t="shared" si="53"/>
        <v>0</v>
      </c>
      <c r="L88" s="11">
        <f t="shared" si="53"/>
        <v>0</v>
      </c>
      <c r="M88" s="11">
        <f t="shared" si="53"/>
        <v>0</v>
      </c>
      <c r="N88" s="4"/>
      <c r="O88" s="4"/>
      <c r="P88" s="4"/>
      <c r="Q88" s="4"/>
      <c r="R88" s="4"/>
      <c r="S88" s="4"/>
      <c r="T88" s="4"/>
      <c r="U88" s="4"/>
      <c r="V88" s="4"/>
    </row>
    <row r="89" spans="1:22" ht="102">
      <c r="A89" s="28"/>
      <c r="B89" s="37"/>
      <c r="C89" s="28"/>
      <c r="D89" s="28"/>
      <c r="E89" s="34"/>
      <c r="F89" s="5" t="s">
        <v>24</v>
      </c>
      <c r="G89" s="11">
        <f>H89+I89+J89+K89+L89+M89</f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29"/>
      <c r="B90" s="38"/>
      <c r="C90" s="29"/>
      <c r="D90" s="29"/>
      <c r="E90" s="35"/>
      <c r="F90" s="5" t="s">
        <v>25</v>
      </c>
      <c r="G90" s="11">
        <f>H90+I90+J90+K90+L90+M90</f>
        <v>325029.92</v>
      </c>
      <c r="H90" s="11">
        <v>0</v>
      </c>
      <c r="I90" s="11">
        <v>0</v>
      </c>
      <c r="J90" s="11">
        <v>325029.92</v>
      </c>
      <c r="K90" s="11">
        <v>0</v>
      </c>
      <c r="L90" s="11">
        <v>0</v>
      </c>
      <c r="M90" s="11">
        <v>0</v>
      </c>
      <c r="N90" s="4"/>
      <c r="O90" s="4"/>
      <c r="P90" s="4"/>
      <c r="Q90" s="4"/>
      <c r="R90" s="4"/>
      <c r="S90" s="4"/>
      <c r="T90" s="4"/>
      <c r="U90" s="4"/>
      <c r="V90" s="4"/>
    </row>
    <row r="91" spans="1:22" ht="38.25">
      <c r="A91" s="27"/>
      <c r="B91" s="36" t="s">
        <v>50</v>
      </c>
      <c r="C91" s="27">
        <v>2014</v>
      </c>
      <c r="D91" s="27">
        <v>2019</v>
      </c>
      <c r="E91" s="33" t="s">
        <v>22</v>
      </c>
      <c r="F91" s="5" t="s">
        <v>23</v>
      </c>
      <c r="G91" s="11">
        <f>G94</f>
        <v>34276.93</v>
      </c>
      <c r="H91" s="11">
        <f t="shared" ref="H91:M91" si="54">H94</f>
        <v>4276.93</v>
      </c>
      <c r="I91" s="11">
        <f t="shared" si="54"/>
        <v>0</v>
      </c>
      <c r="J91" s="11">
        <f t="shared" si="54"/>
        <v>0</v>
      </c>
      <c r="K91" s="11">
        <f t="shared" si="54"/>
        <v>10000</v>
      </c>
      <c r="L91" s="11">
        <f t="shared" si="54"/>
        <v>10000</v>
      </c>
      <c r="M91" s="11">
        <f t="shared" si="54"/>
        <v>10000</v>
      </c>
      <c r="N91" s="4" t="s">
        <v>15</v>
      </c>
      <c r="O91" s="4" t="s">
        <v>15</v>
      </c>
      <c r="P91" s="4" t="s">
        <v>15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</row>
    <row r="92" spans="1:22" ht="102">
      <c r="A92" s="28"/>
      <c r="B92" s="37"/>
      <c r="C92" s="28"/>
      <c r="D92" s="28"/>
      <c r="E92" s="34"/>
      <c r="F92" s="5" t="s">
        <v>24</v>
      </c>
      <c r="G92" s="11">
        <f>G95</f>
        <v>34276.93</v>
      </c>
      <c r="H92" s="11">
        <f t="shared" ref="H92:M92" si="55">H95</f>
        <v>4276.93</v>
      </c>
      <c r="I92" s="11">
        <f t="shared" si="55"/>
        <v>0</v>
      </c>
      <c r="J92" s="11">
        <f t="shared" si="55"/>
        <v>0</v>
      </c>
      <c r="K92" s="11">
        <f t="shared" si="55"/>
        <v>10000</v>
      </c>
      <c r="L92" s="11">
        <f t="shared" si="55"/>
        <v>10000</v>
      </c>
      <c r="M92" s="11">
        <f t="shared" si="55"/>
        <v>10000</v>
      </c>
      <c r="N92" s="4" t="s">
        <v>15</v>
      </c>
      <c r="O92" s="4" t="s">
        <v>15</v>
      </c>
      <c r="P92" s="4" t="s">
        <v>15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</row>
    <row r="93" spans="1:22" ht="63.75">
      <c r="A93" s="29"/>
      <c r="B93" s="38"/>
      <c r="C93" s="29"/>
      <c r="D93" s="29"/>
      <c r="E93" s="35"/>
      <c r="F93" s="5" t="s">
        <v>25</v>
      </c>
      <c r="G93" s="11">
        <f>G96</f>
        <v>0</v>
      </c>
      <c r="H93" s="11">
        <f t="shared" ref="H93:M93" si="56">H96</f>
        <v>0</v>
      </c>
      <c r="I93" s="11">
        <f t="shared" si="56"/>
        <v>0</v>
      </c>
      <c r="J93" s="11">
        <f t="shared" si="56"/>
        <v>0</v>
      </c>
      <c r="K93" s="11">
        <f t="shared" si="56"/>
        <v>0</v>
      </c>
      <c r="L93" s="11">
        <f t="shared" si="56"/>
        <v>0</v>
      </c>
      <c r="M93" s="11">
        <f t="shared" si="56"/>
        <v>0</v>
      </c>
      <c r="N93" s="4" t="s">
        <v>15</v>
      </c>
      <c r="O93" s="4" t="s">
        <v>15</v>
      </c>
      <c r="P93" s="4" t="s">
        <v>15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</row>
    <row r="94" spans="1:22" ht="38.25">
      <c r="A94" s="27"/>
      <c r="B94" s="36" t="s">
        <v>51</v>
      </c>
      <c r="C94" s="27">
        <v>2014</v>
      </c>
      <c r="D94" s="27">
        <v>2019</v>
      </c>
      <c r="E94" s="33" t="s">
        <v>22</v>
      </c>
      <c r="F94" s="5" t="s">
        <v>23</v>
      </c>
      <c r="G94" s="11">
        <f>H94+I94+J94+K94+L94+M94</f>
        <v>34276.93</v>
      </c>
      <c r="H94" s="11">
        <f>H95+H96</f>
        <v>4276.93</v>
      </c>
      <c r="I94" s="11">
        <f t="shared" ref="I94:M94" si="57">I95+I96</f>
        <v>0</v>
      </c>
      <c r="J94" s="11">
        <f t="shared" si="57"/>
        <v>0</v>
      </c>
      <c r="K94" s="11">
        <f t="shared" si="57"/>
        <v>10000</v>
      </c>
      <c r="L94" s="11">
        <f t="shared" si="57"/>
        <v>10000</v>
      </c>
      <c r="M94" s="11">
        <f t="shared" si="57"/>
        <v>10000</v>
      </c>
      <c r="N94" s="4"/>
      <c r="O94" s="4"/>
      <c r="P94" s="4"/>
      <c r="Q94" s="4"/>
      <c r="R94" s="4"/>
      <c r="S94" s="4"/>
      <c r="T94" s="4"/>
      <c r="U94" s="4"/>
      <c r="V94" s="4"/>
    </row>
    <row r="95" spans="1:22" ht="102">
      <c r="A95" s="28"/>
      <c r="B95" s="37"/>
      <c r="C95" s="28"/>
      <c r="D95" s="28"/>
      <c r="E95" s="34"/>
      <c r="F95" s="5" t="s">
        <v>24</v>
      </c>
      <c r="G95" s="11">
        <f t="shared" ref="G95:G96" si="58">H95+I95+J95+K95+L95+M95</f>
        <v>34276.93</v>
      </c>
      <c r="H95" s="11">
        <v>4276.93</v>
      </c>
      <c r="I95" s="11"/>
      <c r="J95" s="11">
        <v>0</v>
      </c>
      <c r="K95" s="11">
        <v>10000</v>
      </c>
      <c r="L95" s="11">
        <v>10000</v>
      </c>
      <c r="M95" s="11">
        <v>10000</v>
      </c>
      <c r="N95" s="4"/>
      <c r="O95" s="4"/>
      <c r="P95" s="4"/>
      <c r="Q95" s="4"/>
      <c r="R95" s="4"/>
      <c r="S95" s="4"/>
      <c r="T95" s="4"/>
      <c r="U95" s="4"/>
      <c r="V95" s="4"/>
    </row>
    <row r="96" spans="1:22" ht="63.75">
      <c r="A96" s="29"/>
      <c r="B96" s="38"/>
      <c r="C96" s="29"/>
      <c r="D96" s="29"/>
      <c r="E96" s="35"/>
      <c r="F96" s="5" t="s">
        <v>25</v>
      </c>
      <c r="G96" s="11">
        <f t="shared" si="58"/>
        <v>0</v>
      </c>
      <c r="H96" s="11"/>
      <c r="I96" s="11"/>
      <c r="J96" s="11"/>
      <c r="K96" s="11"/>
      <c r="L96" s="11"/>
      <c r="M96" s="11"/>
      <c r="N96" s="4"/>
      <c r="O96" s="4"/>
      <c r="P96" s="4"/>
      <c r="Q96" s="4"/>
      <c r="R96" s="4"/>
      <c r="S96" s="4"/>
      <c r="T96" s="4"/>
      <c r="U96" s="4"/>
      <c r="V96" s="4"/>
    </row>
    <row r="97" spans="1:22" ht="38.25">
      <c r="A97" s="27"/>
      <c r="B97" s="36" t="s">
        <v>52</v>
      </c>
      <c r="C97" s="27">
        <v>2014</v>
      </c>
      <c r="D97" s="27">
        <v>2019</v>
      </c>
      <c r="E97" s="33" t="s">
        <v>22</v>
      </c>
      <c r="F97" s="5" t="s">
        <v>23</v>
      </c>
      <c r="G97" s="11">
        <f>G100</f>
        <v>24000</v>
      </c>
      <c r="H97" s="11">
        <f t="shared" ref="H97:M97" si="59">H100</f>
        <v>0</v>
      </c>
      <c r="I97" s="11">
        <f t="shared" si="59"/>
        <v>0</v>
      </c>
      <c r="J97" s="11">
        <f t="shared" si="59"/>
        <v>0</v>
      </c>
      <c r="K97" s="11">
        <f t="shared" si="59"/>
        <v>4000</v>
      </c>
      <c r="L97" s="11">
        <f t="shared" si="59"/>
        <v>10000</v>
      </c>
      <c r="M97" s="11">
        <f t="shared" si="59"/>
        <v>10000</v>
      </c>
      <c r="N97" s="4" t="s">
        <v>15</v>
      </c>
      <c r="O97" s="4" t="s">
        <v>15</v>
      </c>
      <c r="P97" s="4" t="s">
        <v>15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</row>
    <row r="98" spans="1:22" ht="102">
      <c r="A98" s="28"/>
      <c r="B98" s="37"/>
      <c r="C98" s="28"/>
      <c r="D98" s="28"/>
      <c r="E98" s="34"/>
      <c r="F98" s="5" t="s">
        <v>24</v>
      </c>
      <c r="G98" s="11">
        <f>G101</f>
        <v>24000</v>
      </c>
      <c r="H98" s="11">
        <f t="shared" ref="H98:M98" si="60">H101</f>
        <v>0</v>
      </c>
      <c r="I98" s="11">
        <f t="shared" si="60"/>
        <v>0</v>
      </c>
      <c r="J98" s="11">
        <v>0</v>
      </c>
      <c r="K98" s="11">
        <f t="shared" si="60"/>
        <v>4000</v>
      </c>
      <c r="L98" s="11">
        <f t="shared" si="60"/>
        <v>10000</v>
      </c>
      <c r="M98" s="11">
        <f t="shared" si="60"/>
        <v>10000</v>
      </c>
      <c r="N98" s="4" t="s">
        <v>15</v>
      </c>
      <c r="O98" s="4" t="s">
        <v>15</v>
      </c>
      <c r="P98" s="4" t="s">
        <v>15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</row>
    <row r="99" spans="1:22" ht="63.75">
      <c r="A99" s="29"/>
      <c r="B99" s="38"/>
      <c r="C99" s="29"/>
      <c r="D99" s="29"/>
      <c r="E99" s="35"/>
      <c r="F99" s="5" t="s">
        <v>25</v>
      </c>
      <c r="G99" s="11">
        <f>G102</f>
        <v>0</v>
      </c>
      <c r="H99" s="11">
        <f t="shared" ref="H99:M99" si="61">H102</f>
        <v>0</v>
      </c>
      <c r="I99" s="11">
        <f t="shared" si="61"/>
        <v>0</v>
      </c>
      <c r="J99" s="11">
        <f t="shared" si="61"/>
        <v>0</v>
      </c>
      <c r="K99" s="11">
        <f t="shared" si="61"/>
        <v>0</v>
      </c>
      <c r="L99" s="11">
        <f t="shared" si="61"/>
        <v>0</v>
      </c>
      <c r="M99" s="11">
        <f t="shared" si="61"/>
        <v>0</v>
      </c>
      <c r="N99" s="4" t="s">
        <v>15</v>
      </c>
      <c r="O99" s="4" t="s">
        <v>15</v>
      </c>
      <c r="P99" s="4" t="s">
        <v>15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</row>
    <row r="100" spans="1:22" ht="38.25">
      <c r="A100" s="27"/>
      <c r="B100" s="36" t="s">
        <v>53</v>
      </c>
      <c r="C100" s="27">
        <v>2014</v>
      </c>
      <c r="D100" s="27">
        <v>2019</v>
      </c>
      <c r="E100" s="33" t="s">
        <v>22</v>
      </c>
      <c r="F100" s="5" t="s">
        <v>23</v>
      </c>
      <c r="G100" s="11">
        <f>H100+I100+J100+K100+L100+M100</f>
        <v>24000</v>
      </c>
      <c r="H100" s="11">
        <f>H101+H102</f>
        <v>0</v>
      </c>
      <c r="I100" s="11">
        <f t="shared" ref="I100:M100" si="62">I101+I102</f>
        <v>0</v>
      </c>
      <c r="J100" s="11">
        <f t="shared" si="62"/>
        <v>0</v>
      </c>
      <c r="K100" s="11">
        <f t="shared" si="62"/>
        <v>4000</v>
      </c>
      <c r="L100" s="11">
        <f t="shared" si="62"/>
        <v>10000</v>
      </c>
      <c r="M100" s="11">
        <f t="shared" si="62"/>
        <v>10000</v>
      </c>
      <c r="N100" s="4"/>
      <c r="O100" s="4"/>
      <c r="P100" s="4"/>
      <c r="Q100" s="4"/>
      <c r="R100" s="4"/>
      <c r="S100" s="4"/>
      <c r="T100" s="4"/>
      <c r="U100" s="4"/>
      <c r="V100" s="4"/>
    </row>
    <row r="101" spans="1:22" ht="102">
      <c r="A101" s="28"/>
      <c r="B101" s="37"/>
      <c r="C101" s="28"/>
      <c r="D101" s="28"/>
      <c r="E101" s="34"/>
      <c r="F101" s="5" t="s">
        <v>24</v>
      </c>
      <c r="G101" s="11">
        <f t="shared" ref="G101:G102" si="63">H101+I101+J101+K101+L101+M101</f>
        <v>24000</v>
      </c>
      <c r="H101" s="11"/>
      <c r="I101" s="11"/>
      <c r="J101" s="11">
        <v>0</v>
      </c>
      <c r="K101" s="11">
        <v>4000</v>
      </c>
      <c r="L101" s="11">
        <v>10000</v>
      </c>
      <c r="M101" s="11">
        <v>10000</v>
      </c>
      <c r="N101" s="4"/>
      <c r="O101" s="4"/>
      <c r="P101" s="4"/>
      <c r="Q101" s="4"/>
      <c r="R101" s="4"/>
      <c r="S101" s="4"/>
      <c r="T101" s="4"/>
      <c r="U101" s="4"/>
      <c r="V101" s="4"/>
    </row>
    <row r="102" spans="1:22" ht="63.75">
      <c r="A102" s="29"/>
      <c r="B102" s="38"/>
      <c r="C102" s="29"/>
      <c r="D102" s="29"/>
      <c r="E102" s="35"/>
      <c r="F102" s="5" t="s">
        <v>25</v>
      </c>
      <c r="G102" s="11">
        <f t="shared" si="63"/>
        <v>0</v>
      </c>
      <c r="H102" s="11"/>
      <c r="I102" s="11"/>
      <c r="J102" s="11"/>
      <c r="K102" s="11"/>
      <c r="L102" s="11"/>
      <c r="M102" s="11"/>
      <c r="N102" s="4"/>
      <c r="O102" s="4"/>
      <c r="P102" s="4"/>
      <c r="Q102" s="4"/>
      <c r="R102" s="4"/>
      <c r="S102" s="4"/>
      <c r="T102" s="4"/>
      <c r="U102" s="4"/>
      <c r="V102" s="4"/>
    </row>
    <row r="103" spans="1:22" ht="38.25">
      <c r="A103" s="27"/>
      <c r="B103" s="30" t="s">
        <v>54</v>
      </c>
      <c r="C103" s="27">
        <v>2014</v>
      </c>
      <c r="D103" s="27">
        <v>2019</v>
      </c>
      <c r="E103" s="33" t="s">
        <v>22</v>
      </c>
      <c r="F103" s="13" t="s">
        <v>23</v>
      </c>
      <c r="G103" s="11">
        <f>G79</f>
        <v>938585.15</v>
      </c>
      <c r="H103" s="11">
        <f t="shared" ref="H103:M103" si="64">H79</f>
        <v>4276.93</v>
      </c>
      <c r="I103" s="11">
        <f t="shared" si="64"/>
        <v>0</v>
      </c>
      <c r="J103" s="11">
        <f t="shared" si="64"/>
        <v>854308.22</v>
      </c>
      <c r="K103" s="11">
        <f t="shared" si="64"/>
        <v>20000</v>
      </c>
      <c r="L103" s="11">
        <f t="shared" si="64"/>
        <v>30000</v>
      </c>
      <c r="M103" s="11">
        <f t="shared" si="64"/>
        <v>30000</v>
      </c>
      <c r="N103" s="4" t="s">
        <v>15</v>
      </c>
      <c r="O103" s="4" t="s">
        <v>15</v>
      </c>
      <c r="P103" s="4" t="s">
        <v>15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</row>
    <row r="104" spans="1:22" ht="102">
      <c r="A104" s="28"/>
      <c r="B104" s="31"/>
      <c r="C104" s="28"/>
      <c r="D104" s="28"/>
      <c r="E104" s="34"/>
      <c r="F104" s="5" t="s">
        <v>24</v>
      </c>
      <c r="G104" s="11">
        <f>G80</f>
        <v>613555.2300000001</v>
      </c>
      <c r="H104" s="11">
        <f t="shared" ref="H104:M104" si="65">H80</f>
        <v>4276.93</v>
      </c>
      <c r="I104" s="11">
        <f t="shared" si="65"/>
        <v>0</v>
      </c>
      <c r="J104" s="11">
        <f t="shared" si="65"/>
        <v>529278.30000000005</v>
      </c>
      <c r="K104" s="11">
        <f t="shared" si="65"/>
        <v>20000</v>
      </c>
      <c r="L104" s="11">
        <f t="shared" si="65"/>
        <v>30000</v>
      </c>
      <c r="M104" s="11">
        <f t="shared" si="65"/>
        <v>30000</v>
      </c>
      <c r="N104" s="4" t="s">
        <v>15</v>
      </c>
      <c r="O104" s="4" t="s">
        <v>15</v>
      </c>
      <c r="P104" s="4" t="s">
        <v>15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</row>
    <row r="105" spans="1:22" ht="63.75">
      <c r="A105" s="29"/>
      <c r="B105" s="32"/>
      <c r="C105" s="29"/>
      <c r="D105" s="29"/>
      <c r="E105" s="35"/>
      <c r="F105" s="5" t="s">
        <v>25</v>
      </c>
      <c r="G105" s="11">
        <f>G81</f>
        <v>325029.92</v>
      </c>
      <c r="H105" s="11">
        <f t="shared" ref="H105:M105" si="66">H81</f>
        <v>0</v>
      </c>
      <c r="I105" s="11">
        <f t="shared" si="66"/>
        <v>0</v>
      </c>
      <c r="J105" s="11">
        <f t="shared" si="66"/>
        <v>325029.92</v>
      </c>
      <c r="K105" s="11">
        <f t="shared" si="66"/>
        <v>0</v>
      </c>
      <c r="L105" s="11">
        <f t="shared" si="66"/>
        <v>0</v>
      </c>
      <c r="M105" s="11">
        <f t="shared" si="66"/>
        <v>0</v>
      </c>
      <c r="N105" s="4" t="s">
        <v>15</v>
      </c>
      <c r="O105" s="4" t="s">
        <v>15</v>
      </c>
      <c r="P105" s="4" t="s">
        <v>15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</row>
    <row r="106" spans="1:22" ht="38.25">
      <c r="A106" s="14" t="s">
        <v>55</v>
      </c>
      <c r="B106" s="15"/>
      <c r="C106" s="15"/>
      <c r="D106" s="15"/>
      <c r="E106" s="16"/>
      <c r="F106" s="5" t="s">
        <v>23</v>
      </c>
      <c r="G106" s="11">
        <f>G57+G74+G103</f>
        <v>4711422.1800000006</v>
      </c>
      <c r="H106" s="11">
        <f t="shared" ref="H106:M106" si="67">H57+H74+H103</f>
        <v>548966.93000000005</v>
      </c>
      <c r="I106" s="11">
        <f t="shared" si="67"/>
        <v>977870.77</v>
      </c>
      <c r="J106" s="11">
        <f t="shared" si="67"/>
        <v>1195634.48</v>
      </c>
      <c r="K106" s="11">
        <f t="shared" si="67"/>
        <v>565700</v>
      </c>
      <c r="L106" s="11">
        <f t="shared" si="67"/>
        <v>733550</v>
      </c>
      <c r="M106" s="11">
        <f t="shared" si="67"/>
        <v>689700</v>
      </c>
      <c r="N106" s="4" t="s">
        <v>15</v>
      </c>
      <c r="O106" s="4" t="s">
        <v>15</v>
      </c>
      <c r="P106" s="4" t="s">
        <v>15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</row>
    <row r="107" spans="1:22" ht="102">
      <c r="A107" s="17"/>
      <c r="B107" s="18"/>
      <c r="C107" s="18"/>
      <c r="D107" s="18"/>
      <c r="E107" s="19"/>
      <c r="F107" s="5" t="s">
        <v>24</v>
      </c>
      <c r="G107" s="11">
        <f>G58+G75+G104</f>
        <v>4386392.2600000007</v>
      </c>
      <c r="H107" s="11">
        <f t="shared" ref="H107:M107" si="68">H58+H75+H104</f>
        <v>548966.93000000005</v>
      </c>
      <c r="I107" s="11">
        <f t="shared" si="68"/>
        <v>977870.77</v>
      </c>
      <c r="J107" s="11">
        <f t="shared" si="68"/>
        <v>870604.56</v>
      </c>
      <c r="K107" s="11">
        <f t="shared" si="68"/>
        <v>565700</v>
      </c>
      <c r="L107" s="11">
        <f t="shared" si="68"/>
        <v>733550</v>
      </c>
      <c r="M107" s="11">
        <f t="shared" si="68"/>
        <v>689700</v>
      </c>
      <c r="N107" s="4" t="s">
        <v>15</v>
      </c>
      <c r="O107" s="4" t="s">
        <v>15</v>
      </c>
      <c r="P107" s="4" t="s">
        <v>15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</row>
    <row r="108" spans="1:22" ht="63.75">
      <c r="A108" s="20"/>
      <c r="B108" s="21"/>
      <c r="C108" s="21"/>
      <c r="D108" s="21"/>
      <c r="E108" s="22"/>
      <c r="F108" s="5" t="s">
        <v>25</v>
      </c>
      <c r="G108" s="11">
        <f>G59+G76+G105</f>
        <v>325029.92</v>
      </c>
      <c r="H108" s="11">
        <f t="shared" ref="H108:M108" si="69">H59+H76+H105</f>
        <v>0</v>
      </c>
      <c r="I108" s="11">
        <f t="shared" si="69"/>
        <v>0</v>
      </c>
      <c r="J108" s="11">
        <f t="shared" si="69"/>
        <v>325029.92</v>
      </c>
      <c r="K108" s="11">
        <f t="shared" si="69"/>
        <v>0</v>
      </c>
      <c r="L108" s="11">
        <f t="shared" si="69"/>
        <v>0</v>
      </c>
      <c r="M108" s="11">
        <f t="shared" si="69"/>
        <v>0</v>
      </c>
      <c r="N108" s="4" t="s">
        <v>15</v>
      </c>
      <c r="O108" s="4" t="s">
        <v>15</v>
      </c>
      <c r="P108" s="4" t="s">
        <v>15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</row>
    <row r="109" spans="1:2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</row>
  </sheetData>
  <mergeCells count="172"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106:E108"/>
    <mergeCell ref="A1:V1"/>
    <mergeCell ref="A2:V2"/>
    <mergeCell ref="A3:V3"/>
    <mergeCell ref="A5:V5"/>
    <mergeCell ref="A6:V6"/>
    <mergeCell ref="A7:V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</mergeCells>
  <pageMargins left="0.70866141732283472" right="0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2016-05-12T10:23:54Z</cp:lastPrinted>
  <dcterms:created xsi:type="dcterms:W3CDTF">2016-05-12T05:25:06Z</dcterms:created>
  <dcterms:modified xsi:type="dcterms:W3CDTF">2017-02-10T03:53:48Z</dcterms:modified>
</cp:coreProperties>
</file>