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9" i="1"/>
  <c r="F59"/>
  <c r="G343" l="1"/>
  <c r="F287"/>
  <c r="F342" s="1"/>
  <c r="F288"/>
  <c r="F343" s="1"/>
  <c r="G288"/>
  <c r="G287"/>
  <c r="G342" s="1"/>
  <c r="G335"/>
  <c r="F335"/>
  <c r="G330"/>
  <c r="F330"/>
  <c r="G325"/>
  <c r="F325"/>
  <c r="G320"/>
  <c r="F320"/>
  <c r="G315"/>
  <c r="F315"/>
  <c r="G310"/>
  <c r="F310"/>
  <c r="G305"/>
  <c r="F305"/>
  <c r="G300"/>
  <c r="F300"/>
  <c r="G295"/>
  <c r="F295"/>
  <c r="G290"/>
  <c r="G285" s="1"/>
  <c r="G340" s="1"/>
  <c r="F290"/>
  <c r="F285" s="1"/>
  <c r="F340" s="1"/>
  <c r="G246"/>
  <c r="G241" s="1"/>
  <c r="F246"/>
  <c r="F241" s="1"/>
  <c r="G245"/>
  <c r="G240" s="1"/>
  <c r="F245"/>
  <c r="F240" s="1"/>
  <c r="F275" s="1"/>
  <c r="G248"/>
  <c r="F248"/>
  <c r="F243" s="1"/>
  <c r="F238" s="1"/>
  <c r="F273" s="1"/>
  <c r="G253"/>
  <c r="F253"/>
  <c r="F266"/>
  <c r="F261" s="1"/>
  <c r="G265"/>
  <c r="G260" s="1"/>
  <c r="G266"/>
  <c r="G261" s="1"/>
  <c r="F265"/>
  <c r="F260" s="1"/>
  <c r="G268"/>
  <c r="G263" s="1"/>
  <c r="G258" s="1"/>
  <c r="F268"/>
  <c r="F263" s="1"/>
  <c r="F258" s="1"/>
  <c r="G203"/>
  <c r="F203"/>
  <c r="G202"/>
  <c r="F202"/>
  <c r="G195"/>
  <c r="F195"/>
  <c r="F87"/>
  <c r="G205"/>
  <c r="G200" s="1"/>
  <c r="F205"/>
  <c r="F200" s="1"/>
  <c r="G276" l="1"/>
  <c r="G243"/>
  <c r="G238" s="1"/>
  <c r="G273" s="1"/>
  <c r="G275"/>
  <c r="F276"/>
  <c r="G63" l="1"/>
  <c r="G58" s="1"/>
  <c r="G62"/>
  <c r="G57" s="1"/>
  <c r="G61"/>
  <c r="G56" s="1"/>
  <c r="G60"/>
  <c r="G55" s="1"/>
  <c r="F60"/>
  <c r="F55" s="1"/>
  <c r="F61"/>
  <c r="F56" s="1"/>
  <c r="F63"/>
  <c r="F58" s="1"/>
  <c r="F62"/>
  <c r="F57" s="1"/>
  <c r="G173"/>
  <c r="G168" s="1"/>
  <c r="F173"/>
  <c r="F168" s="1"/>
  <c r="G49"/>
  <c r="F49"/>
  <c r="G226"/>
  <c r="G221" s="1"/>
  <c r="G216" s="1"/>
  <c r="G231" s="1"/>
  <c r="F226"/>
  <c r="F221" s="1"/>
  <c r="F216" s="1"/>
  <c r="F231" s="1"/>
  <c r="G225"/>
  <c r="G220" s="1"/>
  <c r="G235" s="1"/>
  <c r="G224"/>
  <c r="G219" s="1"/>
  <c r="G234" s="1"/>
  <c r="G223"/>
  <c r="G218" s="1"/>
  <c r="G233" s="1"/>
  <c r="G222"/>
  <c r="G217" s="1"/>
  <c r="G232" s="1"/>
  <c r="F225"/>
  <c r="F220" s="1"/>
  <c r="F235" s="1"/>
  <c r="F224"/>
  <c r="F219" s="1"/>
  <c r="F234" s="1"/>
  <c r="F223"/>
  <c r="F218" s="1"/>
  <c r="F233" s="1"/>
  <c r="F222"/>
  <c r="F217" s="1"/>
  <c r="F232" s="1"/>
  <c r="G190"/>
  <c r="F190"/>
  <c r="G185"/>
  <c r="F185"/>
  <c r="G180"/>
  <c r="F180"/>
  <c r="G175"/>
  <c r="F175"/>
  <c r="G174"/>
  <c r="G169" s="1"/>
  <c r="F174"/>
  <c r="F169" s="1"/>
  <c r="G172"/>
  <c r="G167" s="1"/>
  <c r="F172"/>
  <c r="F167" s="1"/>
  <c r="G171"/>
  <c r="G166" s="1"/>
  <c r="F171"/>
  <c r="F166" s="1"/>
  <c r="G160"/>
  <c r="F160"/>
  <c r="G155"/>
  <c r="F155"/>
  <c r="G150"/>
  <c r="F150"/>
  <c r="G149"/>
  <c r="G144" s="1"/>
  <c r="F149"/>
  <c r="F144" s="1"/>
  <c r="G148"/>
  <c r="G143" s="1"/>
  <c r="F148"/>
  <c r="F143" s="1"/>
  <c r="G147"/>
  <c r="G142" s="1"/>
  <c r="F147"/>
  <c r="F142" s="1"/>
  <c r="G146"/>
  <c r="G141" s="1"/>
  <c r="F146"/>
  <c r="F141" s="1"/>
  <c r="G135"/>
  <c r="F135"/>
  <c r="G130"/>
  <c r="F130"/>
  <c r="G129"/>
  <c r="G124" s="1"/>
  <c r="F129"/>
  <c r="F124" s="1"/>
  <c r="G128"/>
  <c r="G123" s="1"/>
  <c r="F128"/>
  <c r="F123" s="1"/>
  <c r="G127"/>
  <c r="G122" s="1"/>
  <c r="F127"/>
  <c r="F122" s="1"/>
  <c r="G126"/>
  <c r="G121" s="1"/>
  <c r="F126"/>
  <c r="F121" s="1"/>
  <c r="G115"/>
  <c r="G110" s="1"/>
  <c r="G105" s="1"/>
  <c r="F115"/>
  <c r="F110" s="1"/>
  <c r="F105" s="1"/>
  <c r="G114"/>
  <c r="G109" s="1"/>
  <c r="G113"/>
  <c r="G108" s="1"/>
  <c r="G112"/>
  <c r="G107" s="1"/>
  <c r="G111"/>
  <c r="G106" s="1"/>
  <c r="F114"/>
  <c r="F109" s="1"/>
  <c r="F113"/>
  <c r="F108" s="1"/>
  <c r="F112"/>
  <c r="F107" s="1"/>
  <c r="F111"/>
  <c r="F106" s="1"/>
  <c r="G100"/>
  <c r="F100"/>
  <c r="G95"/>
  <c r="F95"/>
  <c r="G90"/>
  <c r="F90"/>
  <c r="G89"/>
  <c r="G84" s="1"/>
  <c r="F89"/>
  <c r="F84" s="1"/>
  <c r="G88"/>
  <c r="G83" s="1"/>
  <c r="G213" s="1"/>
  <c r="G348" s="1"/>
  <c r="F88"/>
  <c r="F83" s="1"/>
  <c r="F213" s="1"/>
  <c r="F348" s="1"/>
  <c r="G87"/>
  <c r="G82" s="1"/>
  <c r="G212" s="1"/>
  <c r="G347" s="1"/>
  <c r="F82"/>
  <c r="F212" s="1"/>
  <c r="F347" s="1"/>
  <c r="G86"/>
  <c r="G81" s="1"/>
  <c r="F86"/>
  <c r="F81" s="1"/>
  <c r="G64"/>
  <c r="F64"/>
  <c r="G48"/>
  <c r="F48"/>
  <c r="G47"/>
  <c r="F47"/>
  <c r="G46"/>
  <c r="F46"/>
  <c r="G45"/>
  <c r="F45"/>
  <c r="G33"/>
  <c r="F33"/>
  <c r="G28"/>
  <c r="F28"/>
  <c r="G27"/>
  <c r="G22" s="1"/>
  <c r="G42" s="1"/>
  <c r="F27"/>
  <c r="F22" s="1"/>
  <c r="F42" s="1"/>
  <c r="G26"/>
  <c r="G21" s="1"/>
  <c r="G41" s="1"/>
  <c r="F26"/>
  <c r="F21" s="1"/>
  <c r="F41" s="1"/>
  <c r="G25"/>
  <c r="G20" s="1"/>
  <c r="G40" s="1"/>
  <c r="F25"/>
  <c r="F20" s="1"/>
  <c r="F40" s="1"/>
  <c r="G24"/>
  <c r="G19" s="1"/>
  <c r="G39" s="1"/>
  <c r="F24"/>
  <c r="F19" s="1"/>
  <c r="F39" s="1"/>
  <c r="F76" l="1"/>
  <c r="G78"/>
  <c r="G76"/>
  <c r="G75"/>
  <c r="F75"/>
  <c r="G170"/>
  <c r="G165" s="1"/>
  <c r="F170"/>
  <c r="F165" s="1"/>
  <c r="F78"/>
  <c r="F77"/>
  <c r="G77"/>
  <c r="G214"/>
  <c r="F214"/>
  <c r="F211"/>
  <c r="G211"/>
  <c r="G346" s="1"/>
  <c r="G145"/>
  <c r="G140" s="1"/>
  <c r="F145"/>
  <c r="F140" s="1"/>
  <c r="G125"/>
  <c r="G120" s="1"/>
  <c r="F125"/>
  <c r="F120" s="1"/>
  <c r="G85"/>
  <c r="G80" s="1"/>
  <c r="F85"/>
  <c r="F80" s="1"/>
  <c r="G54"/>
  <c r="F54"/>
  <c r="G44"/>
  <c r="F44"/>
  <c r="G23"/>
  <c r="G18" s="1"/>
  <c r="G38" s="1"/>
  <c r="F23"/>
  <c r="F18" s="1"/>
  <c r="F38" s="1"/>
  <c r="G210" l="1"/>
  <c r="F210"/>
  <c r="G349"/>
  <c r="F346"/>
  <c r="F349"/>
  <c r="G74"/>
  <c r="F74"/>
  <c r="G345" l="1"/>
  <c r="F345"/>
</calcChain>
</file>

<file path=xl/sharedStrings.xml><?xml version="1.0" encoding="utf-8"?>
<sst xmlns="http://schemas.openxmlformats.org/spreadsheetml/2006/main" count="707" uniqueCount="145">
  <si>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</si>
  <si>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</si>
  <si>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</si>
  <si>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</si>
  <si>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Объем (рублей) 2015г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</si>
  <si>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</si>
  <si>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</si>
  <si>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</si>
  <si>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</si>
  <si>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</si>
  <si>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</si>
  <si>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</si>
  <si>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</si>
  <si>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</si>
  <si>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</si>
  <si>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</si>
  <si>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</si>
  <si>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</si>
  <si>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</si>
  <si>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</si>
  <si>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</si>
  <si>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</si>
  <si>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</si>
  <si>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</si>
  <si>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</si>
  <si>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Приложение №3</t>
  </si>
  <si>
    <t>Рост качества жизни населения за счет повышения кровня благоустройства поселка и меодернизации социальной сферы, создании элементов конкурентоспособной инновационной экономики</t>
  </si>
  <si>
    <t>Улучшение хозяйственного климата и обеспечение роста объемов инвестиций, вкладываемых в экономику Полтавского городского поселения</t>
  </si>
  <si>
    <t>Снижение уровня общей безработицы</t>
  </si>
  <si>
    <t>Задача1 подпрограммы1 муниципальной программы                      Увеличение спроса на рабочую силу, сокращение масшатов безработицы среди молодежи городского поселения</t>
  </si>
  <si>
    <t>Основное мероприятие                        Организация общественных работ  в Полтавском городском поселении</t>
  </si>
  <si>
    <t>Мероприятие1                                             Организация общественных работ взрослого населения</t>
  </si>
  <si>
    <t>Мероприятие2                                            Организация временного трудоустройства несовершеннолетних граждан в возрасте от 14 до 18 лет</t>
  </si>
  <si>
    <t>Итого по подпрограмме1 муниципальной программы</t>
  </si>
  <si>
    <t>Создание необходимых условий для эффективного осуществления своих полномочий Администрации полтавского городского поселения</t>
  </si>
  <si>
    <t xml:space="preserve">Задача1 подпрограммы2 муниципальной программы                  Финансовое, материально-техническое  обеспечение   администрации </t>
  </si>
  <si>
    <t>объем исполнения расходных обязательств</t>
  </si>
  <si>
    <t>%</t>
  </si>
  <si>
    <t>Задача2 подпрограммы2 муниципальной программы                  Совершенствование системы учета объектов собственности городского поселения</t>
  </si>
  <si>
    <t>Основное мероприятие                                 Оформление документации на объекты недвижимости в Полтавском городском поселении</t>
  </si>
  <si>
    <t>Мероприятие1                                             Вовлечение объектов собственности городского поселения в хозяйственный оборот</t>
  </si>
  <si>
    <t>Итого по подпрограмме2 муниципальной программы</t>
  </si>
  <si>
    <t>Создание условий для развития экономики и социальной сферы Полтавского городского поселения</t>
  </si>
  <si>
    <t>Задача1 подпрограммы3 муниципальной программы                  Обеспечение населения круглогодичным движением по качественным автомобильным дорогам</t>
  </si>
  <si>
    <t>Основное мероприятие                                    Мероприятия по содержанию автомобильных дорог в Полтавском городском поселении</t>
  </si>
  <si>
    <t>Мероприятие1                                             Ремонт автомобильных дорог общего польлзования местного значения</t>
  </si>
  <si>
    <t>Основное мероприятие                                    Организация водоснабжения в границах поселения</t>
  </si>
  <si>
    <t>Мероприятие1                                             Замена изношенной системы водоснабжения</t>
  </si>
  <si>
    <t>Задача3 подпрограммы3 муниципальной программы                  Создание условий для обеспечения населения комфортными жилищными условиями</t>
  </si>
  <si>
    <t>Основное мероприятие                                    Мероприятия по строительству и ремонту жилищного фонда полтавского городского поселения</t>
  </si>
  <si>
    <t>Мероприятие1                                             Переселение граждан из аварийного жилищного фонда</t>
  </si>
  <si>
    <t>Мероприятие2                                             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</si>
  <si>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Задача4 подпрограммы3 муниципальной программы                  Содействие в реализации инвестиционных проектов в жилищно-коммунальном комплекса на территории городского поселения</t>
  </si>
  <si>
    <t>Основное мероприятие                                    Мероприятия по развитию коммунальной инфраструктуры в Полтавском городском поселении</t>
  </si>
  <si>
    <t>Мероприятие1                                             Строительство газопровода среднего давления и газораспределительных сетей в квартале "Юго-Восточный"</t>
  </si>
  <si>
    <t>Мероприятие2                                             Строительство подводящего водопровода к микрорайону "Юго-Восточный"</t>
  </si>
  <si>
    <t>Мероприятие3                                             Распределительный газопровод к 46 квартирам жилого комплекса малоэтажной застройки в юго-восточной части р.п.Полтавкка Омской области (строительство0</t>
  </si>
  <si>
    <t>Основное мероприятие                                    Мероприятия по благоустройству Полтавского городского поселения</t>
  </si>
  <si>
    <t>Мероприятие1                                             Организация уличного освещения</t>
  </si>
  <si>
    <t>Мероприятие2                                             Мероприятия по озеленению населенных пунктов поселения</t>
  </si>
  <si>
    <t>Мероприятие3                                             Мероприятия по благоустройству и содержанию мест захоронений</t>
  </si>
  <si>
    <t>Мероприятие4                                             Комплекс мероприятий по улучшению санитарно-экологической обстановки, ликвидации несанкционированных свалок отходов, загрязнений почвы в лесных массивах</t>
  </si>
  <si>
    <t>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</si>
  <si>
    <t>Задача1 подпрограммы4 муниципальной программы                  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</si>
  <si>
    <t>Основное мероприятие                                    Поддержка ЛПХ в Полтавском городском поселении</t>
  </si>
  <si>
    <t>Мероприятие1                                             Предоставление субсидий гражданам, ведущим личное подсобное хозяйство, на возмещение части затрат по производству молока</t>
  </si>
  <si>
    <t>ВСЕГО по муниципальной программе</t>
  </si>
  <si>
    <t>чел</t>
  </si>
  <si>
    <t>количество проведенных оценок имущества</t>
  </si>
  <si>
    <t>шт</t>
  </si>
  <si>
    <t>протяженность отремонтированных дорог</t>
  </si>
  <si>
    <t>км</t>
  </si>
  <si>
    <t>обеспеченность поселения дорожными знаками</t>
  </si>
  <si>
    <t>доля протяженности дорог, отвечающих нормат. треб.</t>
  </si>
  <si>
    <t>доля населения обеспеч питьевой водой надлеж качества</t>
  </si>
  <si>
    <t>семей</t>
  </si>
  <si>
    <t>количество семей переселенных из аварийного жилищного фонда</t>
  </si>
  <si>
    <t>количество семей, получивших выплату</t>
  </si>
  <si>
    <t>протяженность газопровода</t>
  </si>
  <si>
    <t>доля благоустроенных домов с обновл инженерной системой</t>
  </si>
  <si>
    <t>количество высаженных саженцев и рассады цветов</t>
  </si>
  <si>
    <t>сан.обработка территории кладбища от клещей</t>
  </si>
  <si>
    <t>удельный вес благоустр территории поселения</t>
  </si>
  <si>
    <t>удельный вес освещенности территории поселения</t>
  </si>
  <si>
    <t>количество человек получивших субсидию</t>
  </si>
  <si>
    <t>Задача2 подпрограммы3 муниципальной программы                  Улучшение условий водоснабжения населения р.п.Полтавка</t>
  </si>
  <si>
    <t>за 2017 год</t>
  </si>
  <si>
    <t>"Социально-экономическое развитие Полтавского городского поселения на 2014- 2022 годы"</t>
  </si>
  <si>
    <t>2017 год</t>
  </si>
  <si>
    <t>"Об утверждении отчета о реализации и оценке эффективности муниципальных программ Полтавского городского поселения за 2017 год"</t>
  </si>
  <si>
    <t>Мероприятие2                                            Оформление  технической, кадастровой документации на объекты недвижимости</t>
  </si>
  <si>
    <t>м2</t>
  </si>
  <si>
    <t>Мероприятие1                                            Приобретение и установка дорожных знаков</t>
  </si>
  <si>
    <t xml:space="preserve">Задача 4 подпрограммы 3 муниципальной программы                  Создание условий для комфортного проживания граждан Полтавского городского поселения </t>
  </si>
  <si>
    <t>Мероприятие 4                                Мероприятия по благоустройству и содержанию территорий городского поселения</t>
  </si>
  <si>
    <t>Задача 5 подпрограммы 3 муниципальной программы                  Обеспечение резервными источниками электроснабжения котельных поселения</t>
  </si>
  <si>
    <t>Основное мероприятие 1  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</si>
  <si>
    <t>количество приобретенных и установленных источников электроснабжения для газовых котельных</t>
  </si>
  <si>
    <t>х</t>
  </si>
  <si>
    <t>Мероприятие2                                            Содержание автомобильных дорог в Полтавском городском поселении</t>
  </si>
  <si>
    <t>Цель подпрограммы 5 "Формирование комфортной городской среды "</t>
  </si>
  <si>
    <t>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</si>
  <si>
    <t>Основное мероприятие  формирование современной городской среды, в том числе благоустройство дворовых территорий, включая подъезды к многоквартирным домам</t>
  </si>
  <si>
    <t xml:space="preserve">Задача1подпрограммы 5 муниципальной программы  Повышение уровня благоустройства дворовых территорий многоквартирных домов (далее – дворовые территории) в соответствии с законодательством .               Повышение уровня благоустройства территорий общего пользования поселения        </t>
  </si>
  <si>
    <t>Задача 2 повышение уровня благоустройства, территорий общего пользования</t>
  </si>
  <si>
    <t>Основное мероприятие 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</si>
  <si>
    <t>Мероприятие 1 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</si>
  <si>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4 муниципальной программы</t>
  </si>
  <si>
    <t>Итого по подпрограмме 5 Муниципальной программы</t>
  </si>
  <si>
    <t xml:space="preserve">Мероприятие 1               Капитальный ремонт и ремонт дворовых территорий многоквартирных домов, проездов к дворовым территориям многоквартирных домов </t>
  </si>
  <si>
    <t>Мероприятие 2                                        Благоустройство дворовых территорий многоквартирных домов (Приобретение скамеек , урн)</t>
  </si>
  <si>
    <t>Цель подпрограммы 6 Комплексное развитие транспортной инфраструктуры Полтавского городского поселения</t>
  </si>
  <si>
    <t>Комплексное развитие транспортной инфраструктуры Полтавского городского поселения</t>
  </si>
  <si>
    <t>Задача 1 подпрограммы 6 муниципальной программы 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</si>
  <si>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               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</si>
  <si>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 xml:space="preserve">Мероприятие 1                                 Ремонт автомобильных дорог общего пользования местного значения        </t>
  </si>
  <si>
    <t xml:space="preserve">Мероприятие  2                        Приобретение и установка дорожных знаков </t>
  </si>
  <si>
    <t>Мероприятие 3                         Содержание автомобильных дорог в Полтавском городском поселении</t>
  </si>
  <si>
    <t xml:space="preserve">Мероприятие 4                                Подготовка проектно-сметной докуметации на строительство внутрепоселковых дорог                           </t>
  </si>
  <si>
    <t>Мероприятие 6                              Ремонт автомобильных дорог в р.п. Полтавка ул. Комсомольская</t>
  </si>
  <si>
    <t>Мероприятие 7                     Ремонт автомобильных дорог в р.п. Полтавка (ул. 1 Восточная, ул. Победы, ул. Гуртьева, ул. Олимпийская)</t>
  </si>
  <si>
    <t>Мероприятие 8                           Ремонт автомобильных дорог в р.п. Полтавка                   ул.Черниговская</t>
  </si>
  <si>
    <t>Мероприятие 9                               Ремонт автомобильных дорог в р.п. Полтавка                   ул. Калинина                                    (от д.№18 до д. №26;                       от д.№26 до д.№ 34)</t>
  </si>
  <si>
    <t xml:space="preserve">Мероприятие 10                      Ремонт автомобильных дорог в р.п. Полтавка                   ул.Кооперативная                            (от д.№2 г до д. №4; )     </t>
  </si>
  <si>
    <t>Итого по подпрограмме 6 Муниципальной программы</t>
  </si>
  <si>
    <t>площадь отремонтированных дворовых территорий</t>
  </si>
  <si>
    <t>доля дворовых территорий оснащенных урнами лавочкамифонарями</t>
  </si>
  <si>
    <t>площадь отремонтированных дорог общего пользования</t>
  </si>
  <si>
    <t>площадь отремонтированных тротуаров</t>
  </si>
  <si>
    <t xml:space="preserve">площадь отремонтированных дорог </t>
  </si>
  <si>
    <t>Итого по подпрограмме 3 муниципальной программы</t>
  </si>
  <si>
    <t>Основное мероприятие                                 Ведомственная целевая программа "Повышение эффективности деятельности Администрации Полтавского городского поселения на 2016-2022 годы"</t>
  </si>
  <si>
    <t xml:space="preserve">степень выполненных работ по подготовке ПСД </t>
  </si>
  <si>
    <t>Мероприятие 5                     Ремонт тротуаров в р.п. Полтавка</t>
  </si>
  <si>
    <t>количество объектов на которые оформлена кадастровая документация</t>
  </si>
  <si>
    <t>Глава Полтавского городского поселения                                                                                                                                           М.И.Руденко</t>
  </si>
  <si>
    <t>Цель подпрограммы 4 "Поддержка личного подсобного хозяйства и развитие малого предпринимательства в Полтавском городском поселении на 2014-2022 годы"</t>
  </si>
  <si>
    <t>Цель подпрограммы 3 "Обеспечение доступным и комфортным жильем и коммунальные услуги гражданам Полтавского городского поселения на 2014-2022 годы"</t>
  </si>
  <si>
    <t>Цель подпрограммы 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(2014-2022 годы)"</t>
  </si>
  <si>
    <t>Цель подпрограммы 1 "Содействие занятости населения Полтавского городского поселения на 2014-2022 годы"</t>
  </si>
  <si>
    <t>площадь отремонтированных дорог</t>
  </si>
  <si>
    <t>Степень освоения  средств направленных на реализацию общест работ</t>
  </si>
  <si>
    <t>количество отремонтированных дворовых территорий</t>
  </si>
  <si>
    <t>ед</t>
  </si>
  <si>
    <t>к Постановлению администрации Полтавского городского поселения № 30 от 27 апреля 2018 г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</si>
</sst>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5" fillId="0" borderId="0" xfId="0" applyFont="1"/>
    <xf numFmtId="0" fontId="0" fillId="3" borderId="0" xfId="0" applyFill="1"/>
    <xf numFmtId="0" fontId="0" fillId="2" borderId="0" xfId="0" applyFill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3" borderId="1" xfId="0" applyFont="1" applyFill="1" applyBorder="1"/>
    <xf numFmtId="0" fontId="6" fillId="3" borderId="1" xfId="0" applyFont="1" applyFill="1" applyBorder="1" applyAlignment="1">
      <alignment vertical="top" wrapText="1" shrinkToFit="1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6" fillId="2" borderId="15" xfId="0" applyFont="1" applyFill="1" applyBorder="1"/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top" wrapText="1" shrinkToFit="1"/>
    </xf>
    <xf numFmtId="0" fontId="10" fillId="0" borderId="1" xfId="0" applyFont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0" borderId="0" xfId="0" applyFont="1"/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/>
    <xf numFmtId="2" fontId="13" fillId="0" borderId="1" xfId="0" applyNumberFormat="1" applyFont="1" applyBorder="1"/>
    <xf numFmtId="2" fontId="11" fillId="2" borderId="1" xfId="0" applyNumberFormat="1" applyFont="1" applyFill="1" applyBorder="1"/>
    <xf numFmtId="2" fontId="13" fillId="2" borderId="1" xfId="0" applyNumberFormat="1" applyFont="1" applyFill="1" applyBorder="1"/>
    <xf numFmtId="2" fontId="14" fillId="2" borderId="1" xfId="0" applyNumberFormat="1" applyFont="1" applyFill="1" applyBorder="1"/>
    <xf numFmtId="2" fontId="11" fillId="3" borderId="1" xfId="0" applyNumberFormat="1" applyFont="1" applyFill="1" applyBorder="1"/>
    <xf numFmtId="2" fontId="11" fillId="0" borderId="13" xfId="0" applyNumberFormat="1" applyFont="1" applyBorder="1"/>
    <xf numFmtId="0" fontId="11" fillId="0" borderId="1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2" fontId="11" fillId="0" borderId="15" xfId="0" applyNumberFormat="1" applyFont="1" applyBorder="1" applyAlignment="1">
      <alignment horizontal="center" vertical="top" wrapText="1"/>
    </xf>
    <xf numFmtId="0" fontId="11" fillId="0" borderId="15" xfId="0" applyFont="1" applyBorder="1" applyAlignment="1">
      <alignment vertical="top" wrapText="1"/>
    </xf>
    <xf numFmtId="2" fontId="11" fillId="0" borderId="1" xfId="0" applyNumberFormat="1" applyFont="1" applyBorder="1" applyAlignment="1">
      <alignment horizontal="center"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2" fontId="11" fillId="2" borderId="15" xfId="0" applyNumberFormat="1" applyFont="1" applyFill="1" applyBorder="1" applyAlignment="1">
      <alignment horizontal="center" vertical="top" wrapText="1"/>
    </xf>
    <xf numFmtId="2" fontId="11" fillId="0" borderId="14" xfId="0" applyNumberFormat="1" applyFont="1" applyBorder="1" applyAlignment="1">
      <alignment horizontal="center" vertical="top" wrapText="1"/>
    </xf>
    <xf numFmtId="2" fontId="11" fillId="0" borderId="15" xfId="0" applyNumberFormat="1" applyFont="1" applyBorder="1"/>
    <xf numFmtId="0" fontId="11" fillId="0" borderId="0" xfId="0" applyFont="1"/>
    <xf numFmtId="0" fontId="11" fillId="0" borderId="1" xfId="0" applyFont="1" applyBorder="1" applyAlignment="1">
      <alignment horizontal="center" vertical="top" wrapText="1" shrinkToFit="1"/>
    </xf>
    <xf numFmtId="0" fontId="11" fillId="0" borderId="13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5" fillId="0" borderId="0" xfId="0" applyFont="1"/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2" borderId="13" xfId="0" applyFont="1" applyFill="1" applyBorder="1" applyAlignment="1">
      <alignment horizontal="center" wrapText="1" shrinkToFit="1"/>
    </xf>
    <xf numFmtId="0" fontId="11" fillId="2" borderId="14" xfId="0" applyFont="1" applyFill="1" applyBorder="1" applyAlignment="1">
      <alignment horizontal="center" wrapText="1" shrinkToFit="1"/>
    </xf>
    <xf numFmtId="0" fontId="11" fillId="2" borderId="15" xfId="0" applyFont="1" applyFill="1" applyBorder="1" applyAlignment="1">
      <alignment horizontal="center" wrapText="1" shrinkToFit="1"/>
    </xf>
    <xf numFmtId="0" fontId="11" fillId="0" borderId="13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1" fillId="0" borderId="15" xfId="0" applyFont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13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horizontal="center" vertical="top" wrapText="1" shrinkToFit="1"/>
    </xf>
    <xf numFmtId="0" fontId="11" fillId="0" borderId="15" xfId="0" applyFont="1" applyBorder="1" applyAlignment="1">
      <alignment horizontal="center" vertical="top" wrapText="1" shrinkToFit="1"/>
    </xf>
    <xf numFmtId="0" fontId="11" fillId="2" borderId="13" xfId="0" applyFont="1" applyFill="1" applyBorder="1" applyAlignment="1">
      <alignment horizontal="center" vertical="top" wrapText="1" shrinkToFit="1"/>
    </xf>
    <xf numFmtId="0" fontId="11" fillId="2" borderId="14" xfId="0" applyFont="1" applyFill="1" applyBorder="1" applyAlignment="1">
      <alignment horizontal="center" vertical="top" wrapText="1" shrinkToFit="1"/>
    </xf>
    <xf numFmtId="0" fontId="11" fillId="2" borderId="15" xfId="0" applyFont="1" applyFill="1" applyBorder="1" applyAlignment="1">
      <alignment horizontal="center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9" fillId="0" borderId="2" xfId="0" applyFont="1" applyBorder="1" applyAlignment="1">
      <alignment horizontal="left" vertical="top" wrapText="1" shrinkToFit="1"/>
    </xf>
    <xf numFmtId="0" fontId="9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8" fillId="0" borderId="8" xfId="0" applyFont="1" applyBorder="1" applyAlignment="1">
      <alignment horizontal="left" vertical="top" wrapText="1" shrinkToFit="1"/>
    </xf>
    <xf numFmtId="0" fontId="8" fillId="0" borderId="9" xfId="0" applyFont="1" applyBorder="1" applyAlignment="1">
      <alignment horizontal="left" vertical="top" wrapText="1" shrinkToFit="1"/>
    </xf>
    <xf numFmtId="0" fontId="8" fillId="0" borderId="10" xfId="0" applyFont="1" applyBorder="1" applyAlignment="1">
      <alignment horizontal="left" vertical="top" wrapText="1" shrinkToFit="1"/>
    </xf>
    <xf numFmtId="0" fontId="8" fillId="0" borderId="12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 shrinkToFit="1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left" vertical="top" wrapText="1" shrinkToFit="1"/>
    </xf>
    <xf numFmtId="0" fontId="6" fillId="2" borderId="14" xfId="0" applyFont="1" applyFill="1" applyBorder="1" applyAlignment="1">
      <alignment horizontal="left" vertical="top" wrapText="1" shrinkToFit="1"/>
    </xf>
    <xf numFmtId="0" fontId="6" fillId="2" borderId="15" xfId="0" applyFont="1" applyFill="1" applyBorder="1" applyAlignment="1">
      <alignment horizontal="left" vertical="top" wrapText="1" shrinkToFit="1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3" fillId="0" borderId="13" xfId="0" applyFont="1" applyBorder="1" applyAlignment="1">
      <alignment horizontal="center" vertical="top" wrapText="1" shrinkToFit="1"/>
    </xf>
    <xf numFmtId="0" fontId="13" fillId="0" borderId="14" xfId="0" applyFont="1" applyBorder="1" applyAlignment="1">
      <alignment horizontal="center" vertical="top" wrapText="1" shrinkToFit="1"/>
    </xf>
    <xf numFmtId="0" fontId="13" fillId="0" borderId="15" xfId="0" applyFont="1" applyBorder="1" applyAlignment="1">
      <alignment horizontal="center" vertical="top" wrapText="1" shrinkToFit="1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6" fillId="3" borderId="15" xfId="0" applyFont="1" applyFill="1" applyBorder="1" applyAlignment="1">
      <alignment horizontal="left" vertical="top" wrapText="1" shrinkToFit="1"/>
    </xf>
    <xf numFmtId="0" fontId="12" fillId="3" borderId="13" xfId="0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/>
    </xf>
    <xf numFmtId="0" fontId="12" fillId="3" borderId="15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 vertical="top" wrapText="1" shrinkToFit="1"/>
    </xf>
    <xf numFmtId="0" fontId="11" fillId="3" borderId="14" xfId="0" applyFont="1" applyFill="1" applyBorder="1" applyAlignment="1">
      <alignment horizontal="center" vertical="top" wrapText="1" shrinkToFit="1"/>
    </xf>
    <xf numFmtId="0" fontId="11" fillId="3" borderId="15" xfId="0" applyFont="1" applyFill="1" applyBorder="1" applyAlignment="1">
      <alignment horizontal="center" vertical="top" wrapText="1" shrinkToFit="1"/>
    </xf>
    <xf numFmtId="0" fontId="13" fillId="3" borderId="13" xfId="0" applyFont="1" applyFill="1" applyBorder="1" applyAlignment="1">
      <alignment horizontal="center" vertical="top" wrapText="1" shrinkToFit="1"/>
    </xf>
    <xf numFmtId="0" fontId="13" fillId="3" borderId="14" xfId="0" applyFont="1" applyFill="1" applyBorder="1" applyAlignment="1">
      <alignment horizontal="center" vertical="top" wrapText="1" shrinkToFit="1"/>
    </xf>
    <xf numFmtId="0" fontId="13" fillId="3" borderId="15" xfId="0" applyFont="1" applyFill="1" applyBorder="1" applyAlignment="1">
      <alignment horizontal="center" vertical="top" wrapText="1" shrinkToFit="1"/>
    </xf>
    <xf numFmtId="0" fontId="11" fillId="3" borderId="13" xfId="0" applyFont="1" applyFill="1" applyBorder="1" applyAlignment="1">
      <alignment horizontal="center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3" borderId="8" xfId="0" applyFont="1" applyFill="1" applyBorder="1" applyAlignment="1">
      <alignment horizontal="left" vertical="top" wrapText="1" shrinkToFit="1"/>
    </xf>
    <xf numFmtId="0" fontId="6" fillId="3" borderId="0" xfId="0" applyFont="1" applyFill="1" applyBorder="1" applyAlignment="1">
      <alignment horizontal="left" vertical="top" wrapText="1" shrinkToFit="1"/>
    </xf>
    <xf numFmtId="0" fontId="6" fillId="3" borderId="9" xfId="0" applyFont="1" applyFill="1" applyBorder="1" applyAlignment="1">
      <alignment horizontal="left" vertical="top" wrapText="1" shrinkToFit="1"/>
    </xf>
    <xf numFmtId="0" fontId="6" fillId="3" borderId="10" xfId="0" applyFont="1" applyFill="1" applyBorder="1" applyAlignment="1">
      <alignment horizontal="left" vertical="top" wrapText="1" shrinkToFit="1"/>
    </xf>
    <xf numFmtId="0" fontId="6" fillId="3" borderId="11" xfId="0" applyFont="1" applyFill="1" applyBorder="1" applyAlignment="1">
      <alignment horizontal="left" vertical="top" wrapText="1" shrinkToFit="1"/>
    </xf>
    <xf numFmtId="0" fontId="6" fillId="3" borderId="12" xfId="0" applyFont="1" applyFill="1" applyBorder="1" applyAlignment="1">
      <alignment horizontal="left" vertical="top" wrapText="1" shrinkToFit="1"/>
    </xf>
    <xf numFmtId="0" fontId="10" fillId="3" borderId="13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left" vertical="top" wrapText="1" shrinkToFit="1"/>
    </xf>
    <xf numFmtId="0" fontId="9" fillId="0" borderId="7" xfId="0" applyFont="1" applyBorder="1" applyAlignment="1">
      <alignment horizontal="left" vertical="top" wrapText="1" shrinkToFit="1"/>
    </xf>
    <xf numFmtId="0" fontId="9" fillId="0" borderId="8" xfId="0" applyFont="1" applyBorder="1" applyAlignment="1">
      <alignment horizontal="left" vertical="top" wrapText="1" shrinkToFit="1"/>
    </xf>
    <xf numFmtId="0" fontId="9" fillId="0" borderId="9" xfId="0" applyFont="1" applyBorder="1" applyAlignment="1">
      <alignment horizontal="left" vertical="top" wrapText="1" shrinkToFit="1"/>
    </xf>
    <xf numFmtId="0" fontId="6" fillId="2" borderId="8" xfId="0" applyFont="1" applyFill="1" applyBorder="1" applyAlignment="1">
      <alignment horizontal="left" vertical="top" wrapText="1" shrinkToFit="1"/>
    </xf>
    <xf numFmtId="0" fontId="6" fillId="2" borderId="10" xfId="0" applyFont="1" applyFill="1" applyBorder="1" applyAlignment="1">
      <alignment horizontal="left" vertical="top" wrapText="1" shrinkToFit="1"/>
    </xf>
    <xf numFmtId="0" fontId="11" fillId="0" borderId="13" xfId="0" applyFont="1" applyBorder="1" applyAlignment="1">
      <alignment horizontal="center" wrapText="1" shrinkToFit="1"/>
    </xf>
    <xf numFmtId="0" fontId="11" fillId="0" borderId="14" xfId="0" applyFont="1" applyBorder="1" applyAlignment="1">
      <alignment horizontal="center" wrapText="1" shrinkToFit="1"/>
    </xf>
    <xf numFmtId="0" fontId="11" fillId="0" borderId="15" xfId="0" applyFont="1" applyBorder="1" applyAlignment="1">
      <alignment horizontal="center" wrapText="1" shrinkToFi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wrapText="1" shrinkToFit="1"/>
    </xf>
    <xf numFmtId="0" fontId="10" fillId="0" borderId="14" xfId="0" applyFont="1" applyBorder="1" applyAlignment="1">
      <alignment horizontal="center" wrapText="1" shrinkToFit="1"/>
    </xf>
    <xf numFmtId="0" fontId="10" fillId="0" borderId="15" xfId="0" applyFont="1" applyBorder="1" applyAlignment="1">
      <alignment horizontal="center" wrapText="1" shrinkToFit="1"/>
    </xf>
    <xf numFmtId="0" fontId="10" fillId="0" borderId="13" xfId="0" applyFont="1" applyBorder="1" applyAlignment="1">
      <alignment wrapText="1" shrinkToFit="1"/>
    </xf>
    <xf numFmtId="0" fontId="10" fillId="0" borderId="14" xfId="0" applyFont="1" applyBorder="1" applyAlignment="1">
      <alignment wrapText="1" shrinkToFit="1"/>
    </xf>
    <xf numFmtId="0" fontId="10" fillId="0" borderId="15" xfId="0" applyFont="1" applyBorder="1" applyAlignment="1">
      <alignment wrapText="1" shrinkToFit="1"/>
    </xf>
    <xf numFmtId="0" fontId="9" fillId="0" borderId="6" xfId="0" applyFont="1" applyBorder="1" applyAlignment="1">
      <alignment horizontal="left" vertical="top" wrapText="1" shrinkToFit="1"/>
    </xf>
    <xf numFmtId="0" fontId="9" fillId="0" borderId="10" xfId="0" applyFont="1" applyBorder="1" applyAlignment="1">
      <alignment horizontal="left" vertical="top" wrapText="1" shrinkToFit="1"/>
    </xf>
    <xf numFmtId="0" fontId="9" fillId="0" borderId="11" xfId="0" applyFont="1" applyBorder="1" applyAlignment="1">
      <alignment horizontal="left" vertical="top" wrapText="1" shrinkToFit="1"/>
    </xf>
    <xf numFmtId="0" fontId="9" fillId="0" borderId="12" xfId="0" applyFont="1" applyBorder="1" applyAlignment="1">
      <alignment horizontal="left" vertical="top" wrapText="1" shrinkToFit="1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11" fillId="0" borderId="13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5" xfId="0" applyFont="1" applyBorder="1" applyAlignment="1">
      <alignment horizontal="center" wrapText="1"/>
    </xf>
    <xf numFmtId="0" fontId="8" fillId="0" borderId="13" xfId="0" applyFont="1" applyBorder="1" applyAlignment="1">
      <alignment horizontal="left" vertical="top" wrapText="1" shrinkToFi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14" xfId="0" applyFont="1" applyFill="1" applyBorder="1" applyAlignment="1">
      <alignment horizontal="center" vertical="top" wrapText="1"/>
    </xf>
    <xf numFmtId="0" fontId="11" fillId="2" borderId="1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3"/>
  <sheetViews>
    <sheetView tabSelected="1" topLeftCell="A324" zoomScale="120" zoomScaleNormal="120" workbookViewId="0">
      <selection activeCell="A9" sqref="A9:L9"/>
    </sheetView>
  </sheetViews>
  <sheetFormatPr defaultRowHeight="15"/>
  <cols>
    <col min="1" max="1" width="4.7109375" customWidth="1"/>
    <col min="2" max="2" width="33.7109375" customWidth="1"/>
    <col min="3" max="3" width="4.140625" style="29" customWidth="1"/>
    <col min="4" max="4" width="7.5703125" style="29" customWidth="1"/>
    <col min="5" max="5" width="34.28515625" customWidth="1"/>
    <col min="6" max="6" width="10.42578125" style="48" customWidth="1"/>
    <col min="7" max="7" width="11.7109375" style="48" customWidth="1"/>
    <col min="8" max="8" width="9.85546875" style="57" customWidth="1"/>
    <col min="9" max="9" width="5.28515625" style="57" customWidth="1"/>
    <col min="10" max="10" width="4.5703125" style="57" customWidth="1"/>
    <col min="11" max="11" width="5.42578125" style="57" customWidth="1"/>
    <col min="12" max="12" width="5.7109375" style="57" customWidth="1"/>
  </cols>
  <sheetData>
    <row r="1" spans="1:12" ht="15.75">
      <c r="A1" s="112" t="s">
        <v>25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2" ht="15.75">
      <c r="A2" s="112" t="s">
        <v>144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</row>
    <row r="3" spans="1:12" ht="15.75">
      <c r="A3" s="112" t="s">
        <v>89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</row>
    <row r="4" spans="1:12" ht="18.7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</row>
    <row r="5" spans="1:12" ht="18.75">
      <c r="A5" s="114" t="s">
        <v>23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</row>
    <row r="6" spans="1:12" ht="16.5">
      <c r="A6" s="110" t="s">
        <v>24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16.5">
      <c r="A7" s="110" t="s">
        <v>87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ht="16.5">
      <c r="A8" s="110" t="s">
        <v>86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</row>
    <row r="10" spans="1:12" ht="32.25" customHeight="1">
      <c r="A10" s="124" t="s">
        <v>9</v>
      </c>
      <c r="B10" s="124" t="s">
        <v>8</v>
      </c>
      <c r="C10" s="126" t="s">
        <v>7</v>
      </c>
      <c r="D10" s="126"/>
      <c r="E10" s="126"/>
      <c r="F10" s="126"/>
      <c r="G10" s="126"/>
      <c r="H10" s="123" t="s">
        <v>10</v>
      </c>
      <c r="I10" s="123"/>
      <c r="J10" s="123"/>
      <c r="K10" s="123"/>
      <c r="L10" s="123"/>
    </row>
    <row r="11" spans="1:12" ht="36" customHeight="1">
      <c r="A11" s="124"/>
      <c r="B11" s="124"/>
      <c r="C11" s="125" t="s">
        <v>2</v>
      </c>
      <c r="D11" s="125"/>
      <c r="E11" s="126" t="s">
        <v>3</v>
      </c>
      <c r="F11" s="123" t="s">
        <v>4</v>
      </c>
      <c r="G11" s="123"/>
      <c r="H11" s="123" t="s">
        <v>11</v>
      </c>
      <c r="I11" s="123" t="s">
        <v>12</v>
      </c>
      <c r="J11" s="123" t="s">
        <v>14</v>
      </c>
      <c r="K11" s="123"/>
      <c r="L11" s="123"/>
    </row>
    <row r="12" spans="1:12" ht="45" customHeight="1">
      <c r="A12" s="124"/>
      <c r="B12" s="124"/>
      <c r="C12" s="125" t="s">
        <v>0</v>
      </c>
      <c r="D12" s="125" t="s">
        <v>1</v>
      </c>
      <c r="E12" s="126"/>
      <c r="F12" s="127" t="s">
        <v>5</v>
      </c>
      <c r="G12" s="127" t="s">
        <v>6</v>
      </c>
      <c r="H12" s="123"/>
      <c r="I12" s="123"/>
      <c r="J12" s="123" t="s">
        <v>13</v>
      </c>
      <c r="K12" s="123" t="s">
        <v>88</v>
      </c>
      <c r="L12" s="123"/>
    </row>
    <row r="13" spans="1:12" ht="33" customHeight="1">
      <c r="A13" s="124"/>
      <c r="B13" s="124"/>
      <c r="C13" s="125"/>
      <c r="D13" s="125"/>
      <c r="E13" s="126"/>
      <c r="F13" s="127"/>
      <c r="G13" s="127"/>
      <c r="H13" s="123"/>
      <c r="I13" s="123"/>
      <c r="J13" s="123"/>
      <c r="K13" s="49" t="s">
        <v>5</v>
      </c>
      <c r="L13" s="49" t="s">
        <v>6</v>
      </c>
    </row>
    <row r="14" spans="1:12">
      <c r="A14" s="4">
        <v>1</v>
      </c>
      <c r="B14" s="4">
        <v>2</v>
      </c>
      <c r="C14" s="22">
        <v>3</v>
      </c>
      <c r="D14" s="22">
        <v>4</v>
      </c>
      <c r="E14" s="4">
        <v>5</v>
      </c>
      <c r="F14" s="30">
        <v>6</v>
      </c>
      <c r="G14" s="30">
        <v>7</v>
      </c>
      <c r="H14" s="30">
        <v>8</v>
      </c>
      <c r="I14" s="30">
        <v>9</v>
      </c>
      <c r="J14" s="30">
        <v>10</v>
      </c>
      <c r="K14" s="30">
        <v>11</v>
      </c>
      <c r="L14" s="30">
        <v>12</v>
      </c>
    </row>
    <row r="15" spans="1:12" ht="30" customHeight="1">
      <c r="A15" s="121" t="s">
        <v>15</v>
      </c>
      <c r="B15" s="122"/>
      <c r="C15" s="101" t="s">
        <v>26</v>
      </c>
      <c r="D15" s="102"/>
      <c r="E15" s="102"/>
      <c r="F15" s="102"/>
      <c r="G15" s="102"/>
      <c r="H15" s="102"/>
      <c r="I15" s="102"/>
      <c r="J15" s="102"/>
      <c r="K15" s="102"/>
      <c r="L15" s="103"/>
    </row>
    <row r="16" spans="1:12" ht="30.75" customHeight="1">
      <c r="A16" s="121" t="s">
        <v>16</v>
      </c>
      <c r="B16" s="122"/>
      <c r="C16" s="101" t="s">
        <v>27</v>
      </c>
      <c r="D16" s="102"/>
      <c r="E16" s="102"/>
      <c r="F16" s="102"/>
      <c r="G16" s="102"/>
      <c r="H16" s="102"/>
      <c r="I16" s="102"/>
      <c r="J16" s="102"/>
      <c r="K16" s="102"/>
      <c r="L16" s="103"/>
    </row>
    <row r="17" spans="1:12" ht="45.75" customHeight="1">
      <c r="A17" s="99" t="s">
        <v>139</v>
      </c>
      <c r="B17" s="100"/>
      <c r="C17" s="101" t="s">
        <v>28</v>
      </c>
      <c r="D17" s="102"/>
      <c r="E17" s="102"/>
      <c r="F17" s="102"/>
      <c r="G17" s="102"/>
      <c r="H17" s="102"/>
      <c r="I17" s="102"/>
      <c r="J17" s="102"/>
      <c r="K17" s="102"/>
      <c r="L17" s="103"/>
    </row>
    <row r="18" spans="1:12">
      <c r="A18" s="118"/>
      <c r="B18" s="90" t="s">
        <v>29</v>
      </c>
      <c r="C18" s="91"/>
      <c r="D18" s="92"/>
      <c r="E18" s="5" t="s">
        <v>17</v>
      </c>
      <c r="F18" s="31">
        <f t="shared" ref="F18:G22" si="0">F23</f>
        <v>506704.90999999992</v>
      </c>
      <c r="G18" s="31">
        <f t="shared" si="0"/>
        <v>506704.90999999992</v>
      </c>
      <c r="H18" s="69" t="s">
        <v>22</v>
      </c>
      <c r="I18" s="69" t="s">
        <v>22</v>
      </c>
      <c r="J18" s="69" t="s">
        <v>22</v>
      </c>
      <c r="K18" s="69" t="s">
        <v>22</v>
      </c>
      <c r="L18" s="69" t="s">
        <v>22</v>
      </c>
    </row>
    <row r="19" spans="1:12" ht="38.25">
      <c r="A19" s="119"/>
      <c r="B19" s="93"/>
      <c r="C19" s="94"/>
      <c r="D19" s="95"/>
      <c r="E19" s="6" t="s">
        <v>18</v>
      </c>
      <c r="F19" s="31">
        <f t="shared" si="0"/>
        <v>0</v>
      </c>
      <c r="G19" s="31">
        <f t="shared" si="0"/>
        <v>0</v>
      </c>
      <c r="H19" s="70"/>
      <c r="I19" s="70"/>
      <c r="J19" s="70"/>
      <c r="K19" s="70"/>
      <c r="L19" s="70"/>
    </row>
    <row r="20" spans="1:12" ht="25.5">
      <c r="A20" s="119"/>
      <c r="B20" s="93"/>
      <c r="C20" s="94"/>
      <c r="D20" s="95"/>
      <c r="E20" s="6" t="s">
        <v>19</v>
      </c>
      <c r="F20" s="31">
        <f t="shared" si="0"/>
        <v>321340.90999999997</v>
      </c>
      <c r="G20" s="31">
        <f t="shared" si="0"/>
        <v>321340.90999999997</v>
      </c>
      <c r="H20" s="70"/>
      <c r="I20" s="70"/>
      <c r="J20" s="70"/>
      <c r="K20" s="70"/>
      <c r="L20" s="70"/>
    </row>
    <row r="21" spans="1:12">
      <c r="A21" s="119"/>
      <c r="B21" s="93"/>
      <c r="C21" s="94"/>
      <c r="D21" s="95"/>
      <c r="E21" s="5" t="s">
        <v>20</v>
      </c>
      <c r="F21" s="31">
        <f t="shared" si="0"/>
        <v>185364</v>
      </c>
      <c r="G21" s="31">
        <f t="shared" si="0"/>
        <v>185364</v>
      </c>
      <c r="H21" s="70"/>
      <c r="I21" s="70"/>
      <c r="J21" s="70"/>
      <c r="K21" s="70"/>
      <c r="L21" s="70"/>
    </row>
    <row r="22" spans="1:12">
      <c r="A22" s="120"/>
      <c r="B22" s="96"/>
      <c r="C22" s="97"/>
      <c r="D22" s="98"/>
      <c r="E22" s="5" t="s">
        <v>21</v>
      </c>
      <c r="F22" s="31">
        <f t="shared" si="0"/>
        <v>0</v>
      </c>
      <c r="G22" s="31">
        <f t="shared" si="0"/>
        <v>0</v>
      </c>
      <c r="H22" s="71"/>
      <c r="I22" s="71"/>
      <c r="J22" s="71"/>
      <c r="K22" s="71"/>
      <c r="L22" s="71"/>
    </row>
    <row r="23" spans="1:12">
      <c r="A23" s="118"/>
      <c r="B23" s="78" t="s">
        <v>30</v>
      </c>
      <c r="C23" s="84" t="s">
        <v>22</v>
      </c>
      <c r="D23" s="84">
        <v>2040100</v>
      </c>
      <c r="E23" s="5" t="s">
        <v>17</v>
      </c>
      <c r="F23" s="31">
        <f t="shared" ref="F23:G27" si="1">F28+F33</f>
        <v>506704.90999999992</v>
      </c>
      <c r="G23" s="31">
        <f t="shared" si="1"/>
        <v>506704.90999999992</v>
      </c>
      <c r="H23" s="69" t="s">
        <v>22</v>
      </c>
      <c r="I23" s="69" t="s">
        <v>22</v>
      </c>
      <c r="J23" s="69" t="s">
        <v>22</v>
      </c>
      <c r="K23" s="69" t="s">
        <v>22</v>
      </c>
      <c r="L23" s="69" t="s">
        <v>22</v>
      </c>
    </row>
    <row r="24" spans="1:12" ht="38.25">
      <c r="A24" s="119"/>
      <c r="B24" s="79"/>
      <c r="C24" s="85"/>
      <c r="D24" s="85"/>
      <c r="E24" s="6" t="s">
        <v>18</v>
      </c>
      <c r="F24" s="31">
        <f t="shared" si="1"/>
        <v>0</v>
      </c>
      <c r="G24" s="31">
        <f t="shared" si="1"/>
        <v>0</v>
      </c>
      <c r="H24" s="70"/>
      <c r="I24" s="70"/>
      <c r="J24" s="70"/>
      <c r="K24" s="70"/>
      <c r="L24" s="70"/>
    </row>
    <row r="25" spans="1:12" ht="25.5">
      <c r="A25" s="119"/>
      <c r="B25" s="79"/>
      <c r="C25" s="85"/>
      <c r="D25" s="85"/>
      <c r="E25" s="6" t="s">
        <v>19</v>
      </c>
      <c r="F25" s="31">
        <f t="shared" si="1"/>
        <v>321340.90999999997</v>
      </c>
      <c r="G25" s="31">
        <f t="shared" si="1"/>
        <v>321340.90999999997</v>
      </c>
      <c r="H25" s="70"/>
      <c r="I25" s="70"/>
      <c r="J25" s="70"/>
      <c r="K25" s="70"/>
      <c r="L25" s="70"/>
    </row>
    <row r="26" spans="1:12">
      <c r="A26" s="119"/>
      <c r="B26" s="79"/>
      <c r="C26" s="85"/>
      <c r="D26" s="85"/>
      <c r="E26" s="5" t="s">
        <v>20</v>
      </c>
      <c r="F26" s="31">
        <f t="shared" si="1"/>
        <v>185364</v>
      </c>
      <c r="G26" s="31">
        <f t="shared" si="1"/>
        <v>185364</v>
      </c>
      <c r="H26" s="70"/>
      <c r="I26" s="70"/>
      <c r="J26" s="70"/>
      <c r="K26" s="70"/>
      <c r="L26" s="70"/>
    </row>
    <row r="27" spans="1:12">
      <c r="A27" s="120"/>
      <c r="B27" s="80"/>
      <c r="C27" s="86"/>
      <c r="D27" s="86"/>
      <c r="E27" s="5" t="s">
        <v>21</v>
      </c>
      <c r="F27" s="31">
        <f t="shared" si="1"/>
        <v>0</v>
      </c>
      <c r="G27" s="31">
        <f t="shared" si="1"/>
        <v>0</v>
      </c>
      <c r="H27" s="71"/>
      <c r="I27" s="71"/>
      <c r="J27" s="71"/>
      <c r="K27" s="71"/>
      <c r="L27" s="71"/>
    </row>
    <row r="28" spans="1:12">
      <c r="A28" s="118"/>
      <c r="B28" s="78" t="s">
        <v>31</v>
      </c>
      <c r="C28" s="84">
        <v>609</v>
      </c>
      <c r="D28" s="87">
        <v>2040101</v>
      </c>
      <c r="E28" s="5" t="s">
        <v>17</v>
      </c>
      <c r="F28" s="31">
        <f>F29+F30+F31+F32</f>
        <v>408886.06999999995</v>
      </c>
      <c r="G28" s="31">
        <f>G29+G30+G31+G32</f>
        <v>408886.06999999995</v>
      </c>
      <c r="H28" s="72" t="s">
        <v>141</v>
      </c>
      <c r="I28" s="69" t="s">
        <v>37</v>
      </c>
      <c r="J28" s="69" t="s">
        <v>22</v>
      </c>
      <c r="K28" s="69">
        <v>100</v>
      </c>
      <c r="L28" s="115">
        <v>100</v>
      </c>
    </row>
    <row r="29" spans="1:12" ht="38.25">
      <c r="A29" s="119"/>
      <c r="B29" s="79"/>
      <c r="C29" s="85"/>
      <c r="D29" s="88"/>
      <c r="E29" s="6" t="s">
        <v>18</v>
      </c>
      <c r="F29" s="31"/>
      <c r="G29" s="31"/>
      <c r="H29" s="73"/>
      <c r="I29" s="70"/>
      <c r="J29" s="70"/>
      <c r="K29" s="70"/>
      <c r="L29" s="116"/>
    </row>
    <row r="30" spans="1:12" ht="25.5">
      <c r="A30" s="119"/>
      <c r="B30" s="79"/>
      <c r="C30" s="85"/>
      <c r="D30" s="88"/>
      <c r="E30" s="6" t="s">
        <v>19</v>
      </c>
      <c r="F30" s="32">
        <v>293215.90999999997</v>
      </c>
      <c r="G30" s="32">
        <v>293215.90999999997</v>
      </c>
      <c r="H30" s="73"/>
      <c r="I30" s="70"/>
      <c r="J30" s="70"/>
      <c r="K30" s="70"/>
      <c r="L30" s="116"/>
    </row>
    <row r="31" spans="1:12">
      <c r="A31" s="119"/>
      <c r="B31" s="79"/>
      <c r="C31" s="85"/>
      <c r="D31" s="88"/>
      <c r="E31" s="5" t="s">
        <v>20</v>
      </c>
      <c r="F31" s="32">
        <v>115670.16</v>
      </c>
      <c r="G31" s="31">
        <v>115670.16</v>
      </c>
      <c r="H31" s="73"/>
      <c r="I31" s="70"/>
      <c r="J31" s="70"/>
      <c r="K31" s="70"/>
      <c r="L31" s="116"/>
    </row>
    <row r="32" spans="1:12">
      <c r="A32" s="120"/>
      <c r="B32" s="80"/>
      <c r="C32" s="86"/>
      <c r="D32" s="89"/>
      <c r="E32" s="5" t="s">
        <v>21</v>
      </c>
      <c r="F32" s="31"/>
      <c r="G32" s="31"/>
      <c r="H32" s="74"/>
      <c r="I32" s="71"/>
      <c r="J32" s="71"/>
      <c r="K32" s="71"/>
      <c r="L32" s="117"/>
    </row>
    <row r="33" spans="1:12" ht="15" customHeight="1">
      <c r="A33" s="81"/>
      <c r="B33" s="78" t="s">
        <v>32</v>
      </c>
      <c r="C33" s="87">
        <v>609</v>
      </c>
      <c r="D33" s="87">
        <v>2040102</v>
      </c>
      <c r="E33" s="5" t="s">
        <v>17</v>
      </c>
      <c r="F33" s="31">
        <f>F34+F35+F36+F37</f>
        <v>97818.84</v>
      </c>
      <c r="G33" s="31">
        <f>G34+G35+G36+G37</f>
        <v>97818.84</v>
      </c>
      <c r="H33" s="72" t="s">
        <v>141</v>
      </c>
      <c r="I33" s="69" t="s">
        <v>37</v>
      </c>
      <c r="J33" s="69" t="s">
        <v>22</v>
      </c>
      <c r="K33" s="69">
        <v>100</v>
      </c>
      <c r="L33" s="115">
        <v>100</v>
      </c>
    </row>
    <row r="34" spans="1:12" ht="38.25">
      <c r="A34" s="82"/>
      <c r="B34" s="79"/>
      <c r="C34" s="88"/>
      <c r="D34" s="88"/>
      <c r="E34" s="6" t="s">
        <v>18</v>
      </c>
      <c r="F34" s="31"/>
      <c r="G34" s="31"/>
      <c r="H34" s="73"/>
      <c r="I34" s="70"/>
      <c r="J34" s="70"/>
      <c r="K34" s="70"/>
      <c r="L34" s="116"/>
    </row>
    <row r="35" spans="1:12" ht="25.5">
      <c r="A35" s="82"/>
      <c r="B35" s="79"/>
      <c r="C35" s="88"/>
      <c r="D35" s="88"/>
      <c r="E35" s="6" t="s">
        <v>19</v>
      </c>
      <c r="F35" s="32">
        <v>28125</v>
      </c>
      <c r="G35" s="31">
        <v>28125</v>
      </c>
      <c r="H35" s="73"/>
      <c r="I35" s="70"/>
      <c r="J35" s="70"/>
      <c r="K35" s="70"/>
      <c r="L35" s="116"/>
    </row>
    <row r="36" spans="1:12">
      <c r="A36" s="82"/>
      <c r="B36" s="79"/>
      <c r="C36" s="88"/>
      <c r="D36" s="88"/>
      <c r="E36" s="5" t="s">
        <v>20</v>
      </c>
      <c r="F36" s="32">
        <v>69693.84</v>
      </c>
      <c r="G36" s="31">
        <v>69693.84</v>
      </c>
      <c r="H36" s="73"/>
      <c r="I36" s="70"/>
      <c r="J36" s="70"/>
      <c r="K36" s="70"/>
      <c r="L36" s="116"/>
    </row>
    <row r="37" spans="1:12">
      <c r="A37" s="83"/>
      <c r="B37" s="80"/>
      <c r="C37" s="89"/>
      <c r="D37" s="89"/>
      <c r="E37" s="5" t="s">
        <v>21</v>
      </c>
      <c r="F37" s="31"/>
      <c r="G37" s="31"/>
      <c r="H37" s="74"/>
      <c r="I37" s="71"/>
      <c r="J37" s="71"/>
      <c r="K37" s="71"/>
      <c r="L37" s="117"/>
    </row>
    <row r="38" spans="1:12">
      <c r="A38" s="104" t="s">
        <v>33</v>
      </c>
      <c r="B38" s="105"/>
      <c r="C38" s="84" t="s">
        <v>22</v>
      </c>
      <c r="D38" s="84" t="s">
        <v>22</v>
      </c>
      <c r="E38" s="5" t="s">
        <v>17</v>
      </c>
      <c r="F38" s="31">
        <f t="shared" ref="F38:G42" si="2">F18</f>
        <v>506704.90999999992</v>
      </c>
      <c r="G38" s="31">
        <f t="shared" si="2"/>
        <v>506704.90999999992</v>
      </c>
      <c r="H38" s="69" t="s">
        <v>22</v>
      </c>
      <c r="I38" s="69" t="s">
        <v>22</v>
      </c>
      <c r="J38" s="69" t="s">
        <v>22</v>
      </c>
      <c r="K38" s="69" t="s">
        <v>22</v>
      </c>
      <c r="L38" s="69" t="s">
        <v>22</v>
      </c>
    </row>
    <row r="39" spans="1:12" ht="38.25">
      <c r="A39" s="106"/>
      <c r="B39" s="107"/>
      <c r="C39" s="85"/>
      <c r="D39" s="85"/>
      <c r="E39" s="6" t="s">
        <v>18</v>
      </c>
      <c r="F39" s="31">
        <f t="shared" si="2"/>
        <v>0</v>
      </c>
      <c r="G39" s="31">
        <f t="shared" si="2"/>
        <v>0</v>
      </c>
      <c r="H39" s="70"/>
      <c r="I39" s="70"/>
      <c r="J39" s="70"/>
      <c r="K39" s="70"/>
      <c r="L39" s="70"/>
    </row>
    <row r="40" spans="1:12" ht="25.5">
      <c r="A40" s="106"/>
      <c r="B40" s="107"/>
      <c r="C40" s="85"/>
      <c r="D40" s="85"/>
      <c r="E40" s="6" t="s">
        <v>19</v>
      </c>
      <c r="F40" s="31">
        <f t="shared" si="2"/>
        <v>321340.90999999997</v>
      </c>
      <c r="G40" s="31">
        <f t="shared" si="2"/>
        <v>321340.90999999997</v>
      </c>
      <c r="H40" s="70"/>
      <c r="I40" s="70"/>
      <c r="J40" s="70"/>
      <c r="K40" s="70"/>
      <c r="L40" s="70"/>
    </row>
    <row r="41" spans="1:12">
      <c r="A41" s="106"/>
      <c r="B41" s="107"/>
      <c r="C41" s="85"/>
      <c r="D41" s="85"/>
      <c r="E41" s="5" t="s">
        <v>20</v>
      </c>
      <c r="F41" s="31">
        <f t="shared" si="2"/>
        <v>185364</v>
      </c>
      <c r="G41" s="31">
        <f t="shared" si="2"/>
        <v>185364</v>
      </c>
      <c r="H41" s="70"/>
      <c r="I41" s="70"/>
      <c r="J41" s="70"/>
      <c r="K41" s="70"/>
      <c r="L41" s="70"/>
    </row>
    <row r="42" spans="1:12">
      <c r="A42" s="108"/>
      <c r="B42" s="109"/>
      <c r="C42" s="86"/>
      <c r="D42" s="86"/>
      <c r="E42" s="5" t="s">
        <v>21</v>
      </c>
      <c r="F42" s="31">
        <f t="shared" si="2"/>
        <v>0</v>
      </c>
      <c r="G42" s="31">
        <f t="shared" si="2"/>
        <v>0</v>
      </c>
      <c r="H42" s="71"/>
      <c r="I42" s="71"/>
      <c r="J42" s="71"/>
      <c r="K42" s="71"/>
      <c r="L42" s="71"/>
    </row>
    <row r="43" spans="1:12" ht="85.5" customHeight="1">
      <c r="A43" s="99" t="s">
        <v>138</v>
      </c>
      <c r="B43" s="100"/>
      <c r="C43" s="101" t="s">
        <v>34</v>
      </c>
      <c r="D43" s="102"/>
      <c r="E43" s="102"/>
      <c r="F43" s="102"/>
      <c r="G43" s="102"/>
      <c r="H43" s="102"/>
      <c r="I43" s="102"/>
      <c r="J43" s="102"/>
      <c r="K43" s="102"/>
      <c r="L43" s="103"/>
    </row>
    <row r="44" spans="1:12">
      <c r="A44" s="81"/>
      <c r="B44" s="90" t="s">
        <v>35</v>
      </c>
      <c r="C44" s="91"/>
      <c r="D44" s="92"/>
      <c r="E44" s="5" t="s">
        <v>17</v>
      </c>
      <c r="F44" s="31">
        <f t="shared" ref="F44:G48" si="3">F49</f>
        <v>9867299.9900000002</v>
      </c>
      <c r="G44" s="31">
        <f t="shared" si="3"/>
        <v>9867299.9900000002</v>
      </c>
      <c r="H44" s="69" t="s">
        <v>22</v>
      </c>
      <c r="I44" s="69" t="s">
        <v>22</v>
      </c>
      <c r="J44" s="69" t="s">
        <v>22</v>
      </c>
      <c r="K44" s="69" t="s">
        <v>22</v>
      </c>
      <c r="L44" s="69" t="s">
        <v>22</v>
      </c>
    </row>
    <row r="45" spans="1:12" ht="38.25">
      <c r="A45" s="82"/>
      <c r="B45" s="93"/>
      <c r="C45" s="94"/>
      <c r="D45" s="95"/>
      <c r="E45" s="6" t="s">
        <v>18</v>
      </c>
      <c r="F45" s="31">
        <f t="shared" si="3"/>
        <v>0</v>
      </c>
      <c r="G45" s="31">
        <f t="shared" si="3"/>
        <v>0</v>
      </c>
      <c r="H45" s="70"/>
      <c r="I45" s="70"/>
      <c r="J45" s="70"/>
      <c r="K45" s="70"/>
      <c r="L45" s="70"/>
    </row>
    <row r="46" spans="1:12" ht="25.5">
      <c r="A46" s="82"/>
      <c r="B46" s="93"/>
      <c r="C46" s="94"/>
      <c r="D46" s="95"/>
      <c r="E46" s="6" t="s">
        <v>19</v>
      </c>
      <c r="F46" s="31">
        <f t="shared" si="3"/>
        <v>1000</v>
      </c>
      <c r="G46" s="31">
        <f t="shared" si="3"/>
        <v>1000</v>
      </c>
      <c r="H46" s="70"/>
      <c r="I46" s="70"/>
      <c r="J46" s="70"/>
      <c r="K46" s="70"/>
      <c r="L46" s="70"/>
    </row>
    <row r="47" spans="1:12">
      <c r="A47" s="82"/>
      <c r="B47" s="93"/>
      <c r="C47" s="94"/>
      <c r="D47" s="95"/>
      <c r="E47" s="5" t="s">
        <v>20</v>
      </c>
      <c r="F47" s="31">
        <f t="shared" si="3"/>
        <v>9866299.9900000002</v>
      </c>
      <c r="G47" s="31">
        <f t="shared" si="3"/>
        <v>9866299.9900000002</v>
      </c>
      <c r="H47" s="70"/>
      <c r="I47" s="70"/>
      <c r="J47" s="70"/>
      <c r="K47" s="70"/>
      <c r="L47" s="70"/>
    </row>
    <row r="48" spans="1:12">
      <c r="A48" s="83"/>
      <c r="B48" s="96"/>
      <c r="C48" s="97"/>
      <c r="D48" s="98"/>
      <c r="E48" s="5" t="s">
        <v>21</v>
      </c>
      <c r="F48" s="31">
        <f t="shared" si="3"/>
        <v>0</v>
      </c>
      <c r="G48" s="31">
        <f t="shared" si="3"/>
        <v>0</v>
      </c>
      <c r="H48" s="71"/>
      <c r="I48" s="71"/>
      <c r="J48" s="71"/>
      <c r="K48" s="71"/>
      <c r="L48" s="71"/>
    </row>
    <row r="49" spans="1:12">
      <c r="A49" s="81"/>
      <c r="B49" s="78" t="s">
        <v>131</v>
      </c>
      <c r="C49" s="84" t="s">
        <v>22</v>
      </c>
      <c r="D49" s="84" t="s">
        <v>22</v>
      </c>
      <c r="E49" s="5" t="s">
        <v>17</v>
      </c>
      <c r="F49" s="31">
        <f>F50+F51+F52+F53</f>
        <v>9867299.9900000002</v>
      </c>
      <c r="G49" s="31">
        <f>G50+G51+G52+G53</f>
        <v>9867299.9900000002</v>
      </c>
      <c r="H49" s="72" t="s">
        <v>36</v>
      </c>
      <c r="I49" s="72" t="s">
        <v>37</v>
      </c>
      <c r="J49" s="72" t="s">
        <v>22</v>
      </c>
      <c r="K49" s="72">
        <v>100</v>
      </c>
      <c r="L49" s="72">
        <v>100</v>
      </c>
    </row>
    <row r="50" spans="1:12" ht="38.25">
      <c r="A50" s="82"/>
      <c r="B50" s="79"/>
      <c r="C50" s="85"/>
      <c r="D50" s="85"/>
      <c r="E50" s="6" t="s">
        <v>18</v>
      </c>
      <c r="F50" s="31"/>
      <c r="G50" s="31"/>
      <c r="H50" s="73"/>
      <c r="I50" s="73"/>
      <c r="J50" s="73"/>
      <c r="K50" s="73"/>
      <c r="L50" s="73"/>
    </row>
    <row r="51" spans="1:12" ht="25.5">
      <c r="A51" s="82"/>
      <c r="B51" s="79"/>
      <c r="C51" s="85"/>
      <c r="D51" s="85"/>
      <c r="E51" s="6" t="s">
        <v>19</v>
      </c>
      <c r="F51" s="32">
        <v>1000</v>
      </c>
      <c r="G51" s="31">
        <v>1000</v>
      </c>
      <c r="H51" s="73"/>
      <c r="I51" s="73"/>
      <c r="J51" s="73"/>
      <c r="K51" s="73"/>
      <c r="L51" s="73"/>
    </row>
    <row r="52" spans="1:12">
      <c r="A52" s="82"/>
      <c r="B52" s="79"/>
      <c r="C52" s="85"/>
      <c r="D52" s="85"/>
      <c r="E52" s="5" t="s">
        <v>20</v>
      </c>
      <c r="F52" s="32">
        <v>9866299.9900000002</v>
      </c>
      <c r="G52" s="31">
        <v>9866299.9900000002</v>
      </c>
      <c r="H52" s="73"/>
      <c r="I52" s="73"/>
      <c r="J52" s="73"/>
      <c r="K52" s="73"/>
      <c r="L52" s="73"/>
    </row>
    <row r="53" spans="1:12">
      <c r="A53" s="83"/>
      <c r="B53" s="80"/>
      <c r="C53" s="86"/>
      <c r="D53" s="86"/>
      <c r="E53" s="5" t="s">
        <v>21</v>
      </c>
      <c r="F53" s="31"/>
      <c r="G53" s="31"/>
      <c r="H53" s="74"/>
      <c r="I53" s="74"/>
      <c r="J53" s="74"/>
      <c r="K53" s="74"/>
      <c r="L53" s="74"/>
    </row>
    <row r="54" spans="1:12">
      <c r="A54" s="81"/>
      <c r="B54" s="90" t="s">
        <v>38</v>
      </c>
      <c r="C54" s="91"/>
      <c r="D54" s="92"/>
      <c r="E54" s="5" t="s">
        <v>17</v>
      </c>
      <c r="F54" s="31">
        <f t="shared" ref="F54:G58" si="4">F59</f>
        <v>187046.87</v>
      </c>
      <c r="G54" s="31">
        <f t="shared" si="4"/>
        <v>187046.87</v>
      </c>
      <c r="H54" s="69" t="s">
        <v>22</v>
      </c>
      <c r="I54" s="69" t="s">
        <v>22</v>
      </c>
      <c r="J54" s="69" t="s">
        <v>22</v>
      </c>
      <c r="K54" s="69" t="s">
        <v>22</v>
      </c>
      <c r="L54" s="69" t="s">
        <v>22</v>
      </c>
    </row>
    <row r="55" spans="1:12" ht="38.25">
      <c r="A55" s="82"/>
      <c r="B55" s="93"/>
      <c r="C55" s="94"/>
      <c r="D55" s="95"/>
      <c r="E55" s="6" t="s">
        <v>18</v>
      </c>
      <c r="F55" s="31">
        <f t="shared" si="4"/>
        <v>0</v>
      </c>
      <c r="G55" s="31">
        <f t="shared" si="4"/>
        <v>0</v>
      </c>
      <c r="H55" s="70"/>
      <c r="I55" s="70"/>
      <c r="J55" s="70"/>
      <c r="K55" s="70"/>
      <c r="L55" s="70"/>
    </row>
    <row r="56" spans="1:12" ht="25.5">
      <c r="A56" s="82"/>
      <c r="B56" s="93"/>
      <c r="C56" s="94"/>
      <c r="D56" s="95"/>
      <c r="E56" s="6" t="s">
        <v>19</v>
      </c>
      <c r="F56" s="31">
        <f t="shared" si="4"/>
        <v>0</v>
      </c>
      <c r="G56" s="31">
        <f t="shared" si="4"/>
        <v>0</v>
      </c>
      <c r="H56" s="70"/>
      <c r="I56" s="70"/>
      <c r="J56" s="70"/>
      <c r="K56" s="70"/>
      <c r="L56" s="70"/>
    </row>
    <row r="57" spans="1:12">
      <c r="A57" s="82"/>
      <c r="B57" s="93"/>
      <c r="C57" s="94"/>
      <c r="D57" s="95"/>
      <c r="E57" s="5" t="s">
        <v>20</v>
      </c>
      <c r="F57" s="31">
        <f t="shared" si="4"/>
        <v>187046.87</v>
      </c>
      <c r="G57" s="31">
        <f t="shared" si="4"/>
        <v>187046.87</v>
      </c>
      <c r="H57" s="70"/>
      <c r="I57" s="70"/>
      <c r="J57" s="70"/>
      <c r="K57" s="70"/>
      <c r="L57" s="70"/>
    </row>
    <row r="58" spans="1:12">
      <c r="A58" s="83"/>
      <c r="B58" s="96"/>
      <c r="C58" s="97"/>
      <c r="D58" s="98"/>
      <c r="E58" s="5" t="s">
        <v>21</v>
      </c>
      <c r="F58" s="31">
        <f t="shared" si="4"/>
        <v>0</v>
      </c>
      <c r="G58" s="31">
        <f t="shared" si="4"/>
        <v>0</v>
      </c>
      <c r="H58" s="71"/>
      <c r="I58" s="71"/>
      <c r="J58" s="71"/>
      <c r="K58" s="71"/>
      <c r="L58" s="71"/>
    </row>
    <row r="59" spans="1:12">
      <c r="A59" s="81"/>
      <c r="B59" s="78" t="s">
        <v>39</v>
      </c>
      <c r="C59" s="84" t="s">
        <v>22</v>
      </c>
      <c r="D59" s="87">
        <v>2010200</v>
      </c>
      <c r="E59" s="5" t="s">
        <v>17</v>
      </c>
      <c r="F59" s="31">
        <f>F62+F61</f>
        <v>187046.87</v>
      </c>
      <c r="G59" s="31">
        <f>G62+G61</f>
        <v>187046.87</v>
      </c>
      <c r="H59" s="69" t="s">
        <v>22</v>
      </c>
      <c r="I59" s="69" t="s">
        <v>22</v>
      </c>
      <c r="J59" s="69" t="s">
        <v>22</v>
      </c>
      <c r="K59" s="69" t="s">
        <v>22</v>
      </c>
      <c r="L59" s="69" t="s">
        <v>22</v>
      </c>
    </row>
    <row r="60" spans="1:12" ht="38.25">
      <c r="A60" s="82"/>
      <c r="B60" s="79"/>
      <c r="C60" s="85"/>
      <c r="D60" s="88"/>
      <c r="E60" s="6" t="s">
        <v>18</v>
      </c>
      <c r="F60" s="31">
        <f t="shared" ref="F60:G61" si="5">F65</f>
        <v>0</v>
      </c>
      <c r="G60" s="31">
        <f t="shared" si="5"/>
        <v>0</v>
      </c>
      <c r="H60" s="70"/>
      <c r="I60" s="70"/>
      <c r="J60" s="70"/>
      <c r="K60" s="70"/>
      <c r="L60" s="70"/>
    </row>
    <row r="61" spans="1:12" ht="25.5">
      <c r="A61" s="82"/>
      <c r="B61" s="79"/>
      <c r="C61" s="85"/>
      <c r="D61" s="88"/>
      <c r="E61" s="6" t="s">
        <v>19</v>
      </c>
      <c r="F61" s="31">
        <f t="shared" si="5"/>
        <v>0</v>
      </c>
      <c r="G61" s="31">
        <f t="shared" si="5"/>
        <v>0</v>
      </c>
      <c r="H61" s="70"/>
      <c r="I61" s="70"/>
      <c r="J61" s="70"/>
      <c r="K61" s="70"/>
      <c r="L61" s="70"/>
    </row>
    <row r="62" spans="1:12">
      <c r="A62" s="82"/>
      <c r="B62" s="79"/>
      <c r="C62" s="85"/>
      <c r="D62" s="88"/>
      <c r="E62" s="5" t="s">
        <v>20</v>
      </c>
      <c r="F62" s="31">
        <f>F67+P62+F72</f>
        <v>187046.87</v>
      </c>
      <c r="G62" s="31">
        <f>G67+Q62+G72</f>
        <v>187046.87</v>
      </c>
      <c r="H62" s="70"/>
      <c r="I62" s="70"/>
      <c r="J62" s="70"/>
      <c r="K62" s="70"/>
      <c r="L62" s="70"/>
    </row>
    <row r="63" spans="1:12">
      <c r="A63" s="83"/>
      <c r="B63" s="80"/>
      <c r="C63" s="86"/>
      <c r="D63" s="89"/>
      <c r="E63" s="5" t="s">
        <v>21</v>
      </c>
      <c r="F63" s="31">
        <f>F68</f>
        <v>0</v>
      </c>
      <c r="G63" s="31">
        <f>G68</f>
        <v>0</v>
      </c>
      <c r="H63" s="71"/>
      <c r="I63" s="71"/>
      <c r="J63" s="71"/>
      <c r="K63" s="71"/>
      <c r="L63" s="71"/>
    </row>
    <row r="64" spans="1:12">
      <c r="A64" s="81"/>
      <c r="B64" s="78" t="s">
        <v>40</v>
      </c>
      <c r="C64" s="87">
        <v>609</v>
      </c>
      <c r="D64" s="87">
        <v>2010201</v>
      </c>
      <c r="E64" s="5" t="s">
        <v>17</v>
      </c>
      <c r="F64" s="31">
        <f>F65+F66+F67+F68</f>
        <v>94500</v>
      </c>
      <c r="G64" s="31">
        <f>G65+G66+G67+G68</f>
        <v>94500</v>
      </c>
      <c r="H64" s="66" t="s">
        <v>68</v>
      </c>
      <c r="I64" s="72" t="s">
        <v>69</v>
      </c>
      <c r="J64" s="72" t="s">
        <v>22</v>
      </c>
      <c r="K64" s="75">
        <v>27</v>
      </c>
      <c r="L64" s="75">
        <v>27</v>
      </c>
    </row>
    <row r="65" spans="1:14" ht="38.25">
      <c r="A65" s="82"/>
      <c r="B65" s="79"/>
      <c r="C65" s="88"/>
      <c r="D65" s="88"/>
      <c r="E65" s="6" t="s">
        <v>18</v>
      </c>
      <c r="F65" s="31"/>
      <c r="G65" s="31"/>
      <c r="H65" s="67"/>
      <c r="I65" s="73"/>
      <c r="J65" s="73"/>
      <c r="K65" s="76"/>
      <c r="L65" s="76"/>
      <c r="N65" s="128"/>
    </row>
    <row r="66" spans="1:14" ht="25.5">
      <c r="A66" s="82"/>
      <c r="B66" s="79"/>
      <c r="C66" s="88"/>
      <c r="D66" s="88"/>
      <c r="E66" s="6" t="s">
        <v>19</v>
      </c>
      <c r="F66" s="31"/>
      <c r="G66" s="31"/>
      <c r="H66" s="67"/>
      <c r="I66" s="73"/>
      <c r="J66" s="73"/>
      <c r="K66" s="76"/>
      <c r="L66" s="76"/>
      <c r="N66" s="128"/>
    </row>
    <row r="67" spans="1:14">
      <c r="A67" s="82"/>
      <c r="B67" s="79"/>
      <c r="C67" s="88"/>
      <c r="D67" s="88"/>
      <c r="E67" s="5" t="s">
        <v>20</v>
      </c>
      <c r="F67" s="32">
        <v>94500</v>
      </c>
      <c r="G67" s="31">
        <v>94500</v>
      </c>
      <c r="H67" s="67"/>
      <c r="I67" s="73"/>
      <c r="J67" s="73"/>
      <c r="K67" s="76"/>
      <c r="L67" s="76"/>
      <c r="N67" s="128"/>
    </row>
    <row r="68" spans="1:14">
      <c r="A68" s="83"/>
      <c r="B68" s="80"/>
      <c r="C68" s="89"/>
      <c r="D68" s="89"/>
      <c r="E68" s="5" t="s">
        <v>21</v>
      </c>
      <c r="F68" s="31"/>
      <c r="G68" s="31"/>
      <c r="H68" s="68"/>
      <c r="I68" s="74"/>
      <c r="J68" s="74"/>
      <c r="K68" s="77"/>
      <c r="L68" s="77"/>
      <c r="N68" s="128"/>
    </row>
    <row r="69" spans="1:14">
      <c r="A69" s="81"/>
      <c r="B69" s="78" t="s">
        <v>90</v>
      </c>
      <c r="C69" s="87">
        <v>609</v>
      </c>
      <c r="D69" s="87">
        <v>2010202</v>
      </c>
      <c r="E69" s="5" t="s">
        <v>17</v>
      </c>
      <c r="F69" s="31"/>
      <c r="G69" s="31"/>
      <c r="H69" s="72" t="s">
        <v>134</v>
      </c>
      <c r="I69" s="72" t="s">
        <v>69</v>
      </c>
      <c r="J69" s="72" t="s">
        <v>22</v>
      </c>
      <c r="K69" s="75">
        <v>10</v>
      </c>
      <c r="L69" s="75">
        <v>10</v>
      </c>
      <c r="N69" s="128"/>
    </row>
    <row r="70" spans="1:14" ht="38.25">
      <c r="A70" s="82"/>
      <c r="B70" s="79"/>
      <c r="C70" s="88"/>
      <c r="D70" s="88"/>
      <c r="E70" s="6" t="s">
        <v>18</v>
      </c>
      <c r="F70" s="31"/>
      <c r="G70" s="31"/>
      <c r="H70" s="73"/>
      <c r="I70" s="73"/>
      <c r="J70" s="73"/>
      <c r="K70" s="76"/>
      <c r="L70" s="76"/>
    </row>
    <row r="71" spans="1:14" ht="25.5">
      <c r="A71" s="82"/>
      <c r="B71" s="79"/>
      <c r="C71" s="88"/>
      <c r="D71" s="88"/>
      <c r="E71" s="6" t="s">
        <v>19</v>
      </c>
      <c r="F71" s="31"/>
      <c r="G71" s="31"/>
      <c r="H71" s="73"/>
      <c r="I71" s="73"/>
      <c r="J71" s="73"/>
      <c r="K71" s="76"/>
      <c r="L71" s="76"/>
    </row>
    <row r="72" spans="1:14">
      <c r="A72" s="82"/>
      <c r="B72" s="79"/>
      <c r="C72" s="88"/>
      <c r="D72" s="88"/>
      <c r="E72" s="5" t="s">
        <v>20</v>
      </c>
      <c r="F72" s="31">
        <v>92546.87</v>
      </c>
      <c r="G72" s="31">
        <v>92546.87</v>
      </c>
      <c r="H72" s="73"/>
      <c r="I72" s="73"/>
      <c r="J72" s="73"/>
      <c r="K72" s="76"/>
      <c r="L72" s="76"/>
    </row>
    <row r="73" spans="1:14">
      <c r="A73" s="83"/>
      <c r="B73" s="80"/>
      <c r="C73" s="89"/>
      <c r="D73" s="89"/>
      <c r="E73" s="5" t="s">
        <v>21</v>
      </c>
      <c r="F73" s="31"/>
      <c r="G73" s="31"/>
      <c r="H73" s="74"/>
      <c r="I73" s="74"/>
      <c r="J73" s="74"/>
      <c r="K73" s="77"/>
      <c r="L73" s="77"/>
    </row>
    <row r="74" spans="1:14">
      <c r="A74" s="104" t="s">
        <v>41</v>
      </c>
      <c r="B74" s="105"/>
      <c r="C74" s="84" t="s">
        <v>22</v>
      </c>
      <c r="D74" s="84" t="s">
        <v>22</v>
      </c>
      <c r="E74" s="5" t="s">
        <v>17</v>
      </c>
      <c r="F74" s="31">
        <f t="shared" ref="F74:G78" si="6">F44+F54</f>
        <v>10054346.859999999</v>
      </c>
      <c r="G74" s="31">
        <f t="shared" si="6"/>
        <v>10054346.859999999</v>
      </c>
      <c r="H74" s="69" t="s">
        <v>22</v>
      </c>
      <c r="I74" s="69" t="s">
        <v>22</v>
      </c>
      <c r="J74" s="69" t="s">
        <v>22</v>
      </c>
      <c r="K74" s="69" t="s">
        <v>22</v>
      </c>
      <c r="L74" s="69" t="s">
        <v>22</v>
      </c>
    </row>
    <row r="75" spans="1:14" ht="38.25">
      <c r="A75" s="106"/>
      <c r="B75" s="107"/>
      <c r="C75" s="85"/>
      <c r="D75" s="85"/>
      <c r="E75" s="6" t="s">
        <v>18</v>
      </c>
      <c r="F75" s="31">
        <f t="shared" si="6"/>
        <v>0</v>
      </c>
      <c r="G75" s="31">
        <f t="shared" si="6"/>
        <v>0</v>
      </c>
      <c r="H75" s="70"/>
      <c r="I75" s="70"/>
      <c r="J75" s="70"/>
      <c r="K75" s="70"/>
      <c r="L75" s="70"/>
    </row>
    <row r="76" spans="1:14" ht="25.5">
      <c r="A76" s="106"/>
      <c r="B76" s="107"/>
      <c r="C76" s="85"/>
      <c r="D76" s="85"/>
      <c r="E76" s="6" t="s">
        <v>19</v>
      </c>
      <c r="F76" s="31">
        <f t="shared" si="6"/>
        <v>1000</v>
      </c>
      <c r="G76" s="31">
        <f t="shared" si="6"/>
        <v>1000</v>
      </c>
      <c r="H76" s="70"/>
      <c r="I76" s="70"/>
      <c r="J76" s="70"/>
      <c r="K76" s="70"/>
      <c r="L76" s="70"/>
    </row>
    <row r="77" spans="1:14">
      <c r="A77" s="106"/>
      <c r="B77" s="107"/>
      <c r="C77" s="85"/>
      <c r="D77" s="85"/>
      <c r="E77" s="5" t="s">
        <v>20</v>
      </c>
      <c r="F77" s="31">
        <f t="shared" si="6"/>
        <v>10053346.859999999</v>
      </c>
      <c r="G77" s="31">
        <f t="shared" si="6"/>
        <v>10053346.859999999</v>
      </c>
      <c r="H77" s="70"/>
      <c r="I77" s="70"/>
      <c r="J77" s="70"/>
      <c r="K77" s="70"/>
      <c r="L77" s="70"/>
    </row>
    <row r="78" spans="1:14">
      <c r="A78" s="108"/>
      <c r="B78" s="109"/>
      <c r="C78" s="86"/>
      <c r="D78" s="86"/>
      <c r="E78" s="5" t="s">
        <v>21</v>
      </c>
      <c r="F78" s="31">
        <f t="shared" si="6"/>
        <v>0</v>
      </c>
      <c r="G78" s="31">
        <f t="shared" si="6"/>
        <v>0</v>
      </c>
      <c r="H78" s="71"/>
      <c r="I78" s="71"/>
      <c r="J78" s="71"/>
      <c r="K78" s="71"/>
      <c r="L78" s="71"/>
    </row>
    <row r="79" spans="1:14" ht="73.5" customHeight="1">
      <c r="A79" s="99" t="s">
        <v>137</v>
      </c>
      <c r="B79" s="100"/>
      <c r="C79" s="101" t="s">
        <v>42</v>
      </c>
      <c r="D79" s="102"/>
      <c r="E79" s="102"/>
      <c r="F79" s="102"/>
      <c r="G79" s="102"/>
      <c r="H79" s="102"/>
      <c r="I79" s="102"/>
      <c r="J79" s="102"/>
      <c r="K79" s="102"/>
      <c r="L79" s="103"/>
    </row>
    <row r="80" spans="1:14">
      <c r="A80" s="81"/>
      <c r="B80" s="90" t="s">
        <v>43</v>
      </c>
      <c r="C80" s="91"/>
      <c r="D80" s="92"/>
      <c r="E80" s="5" t="s">
        <v>17</v>
      </c>
      <c r="F80" s="31">
        <f t="shared" ref="F80:G84" si="7">F85</f>
        <v>1355876.31</v>
      </c>
      <c r="G80" s="31">
        <f t="shared" si="7"/>
        <v>1355876.31</v>
      </c>
      <c r="H80" s="69" t="s">
        <v>22</v>
      </c>
      <c r="I80" s="69" t="s">
        <v>22</v>
      </c>
      <c r="J80" s="69" t="s">
        <v>22</v>
      </c>
      <c r="K80" s="69" t="s">
        <v>22</v>
      </c>
      <c r="L80" s="69" t="s">
        <v>22</v>
      </c>
    </row>
    <row r="81" spans="1:12" ht="38.25">
      <c r="A81" s="82"/>
      <c r="B81" s="93"/>
      <c r="C81" s="94"/>
      <c r="D81" s="95"/>
      <c r="E81" s="6" t="s">
        <v>18</v>
      </c>
      <c r="F81" s="31">
        <f t="shared" si="7"/>
        <v>0</v>
      </c>
      <c r="G81" s="31">
        <f t="shared" si="7"/>
        <v>0</v>
      </c>
      <c r="H81" s="70"/>
      <c r="I81" s="70"/>
      <c r="J81" s="70"/>
      <c r="K81" s="70"/>
      <c r="L81" s="70"/>
    </row>
    <row r="82" spans="1:12" ht="25.5">
      <c r="A82" s="82"/>
      <c r="B82" s="93"/>
      <c r="C82" s="94"/>
      <c r="D82" s="95"/>
      <c r="E82" s="6" t="s">
        <v>19</v>
      </c>
      <c r="F82" s="31">
        <f t="shared" si="7"/>
        <v>0</v>
      </c>
      <c r="G82" s="31">
        <f t="shared" si="7"/>
        <v>0</v>
      </c>
      <c r="H82" s="70"/>
      <c r="I82" s="70"/>
      <c r="J82" s="70"/>
      <c r="K82" s="70"/>
      <c r="L82" s="70"/>
    </row>
    <row r="83" spans="1:12">
      <c r="A83" s="82"/>
      <c r="B83" s="93"/>
      <c r="C83" s="94"/>
      <c r="D83" s="95"/>
      <c r="E83" s="5" t="s">
        <v>20</v>
      </c>
      <c r="F83" s="31">
        <f t="shared" si="7"/>
        <v>1355876.31</v>
      </c>
      <c r="G83" s="31">
        <f t="shared" si="7"/>
        <v>1355876.31</v>
      </c>
      <c r="H83" s="70"/>
      <c r="I83" s="70"/>
      <c r="J83" s="70"/>
      <c r="K83" s="70"/>
      <c r="L83" s="70"/>
    </row>
    <row r="84" spans="1:12">
      <c r="A84" s="83"/>
      <c r="B84" s="96"/>
      <c r="C84" s="97"/>
      <c r="D84" s="98"/>
      <c r="E84" s="5" t="s">
        <v>21</v>
      </c>
      <c r="F84" s="31">
        <f t="shared" si="7"/>
        <v>0</v>
      </c>
      <c r="G84" s="31">
        <f t="shared" si="7"/>
        <v>0</v>
      </c>
      <c r="H84" s="71"/>
      <c r="I84" s="71"/>
      <c r="J84" s="71"/>
      <c r="K84" s="71"/>
      <c r="L84" s="71"/>
    </row>
    <row r="85" spans="1:12">
      <c r="A85" s="81"/>
      <c r="B85" s="78" t="s">
        <v>44</v>
      </c>
      <c r="C85" s="84" t="s">
        <v>22</v>
      </c>
      <c r="D85" s="87">
        <v>2020100</v>
      </c>
      <c r="E85" s="5" t="s">
        <v>17</v>
      </c>
      <c r="F85" s="31">
        <f t="shared" ref="F85:G89" si="8">F90+F95+F100</f>
        <v>1355876.31</v>
      </c>
      <c r="G85" s="31">
        <f t="shared" si="8"/>
        <v>1355876.31</v>
      </c>
      <c r="H85" s="69" t="s">
        <v>22</v>
      </c>
      <c r="I85" s="69" t="s">
        <v>22</v>
      </c>
      <c r="J85" s="69" t="s">
        <v>22</v>
      </c>
      <c r="K85" s="69" t="s">
        <v>22</v>
      </c>
      <c r="L85" s="69" t="s">
        <v>22</v>
      </c>
    </row>
    <row r="86" spans="1:12" ht="38.25">
      <c r="A86" s="82"/>
      <c r="B86" s="79"/>
      <c r="C86" s="85"/>
      <c r="D86" s="88"/>
      <c r="E86" s="6" t="s">
        <v>18</v>
      </c>
      <c r="F86" s="31">
        <f t="shared" si="8"/>
        <v>0</v>
      </c>
      <c r="G86" s="31">
        <f t="shared" si="8"/>
        <v>0</v>
      </c>
      <c r="H86" s="70"/>
      <c r="I86" s="70"/>
      <c r="J86" s="70"/>
      <c r="K86" s="70"/>
      <c r="L86" s="70"/>
    </row>
    <row r="87" spans="1:12" ht="25.5">
      <c r="A87" s="82"/>
      <c r="B87" s="79"/>
      <c r="C87" s="85"/>
      <c r="D87" s="88"/>
      <c r="E87" s="6" t="s">
        <v>19</v>
      </c>
      <c r="F87" s="31">
        <f t="shared" si="8"/>
        <v>0</v>
      </c>
      <c r="G87" s="31">
        <f t="shared" si="8"/>
        <v>0</v>
      </c>
      <c r="H87" s="70"/>
      <c r="I87" s="70"/>
      <c r="J87" s="70"/>
      <c r="K87" s="70"/>
      <c r="L87" s="70"/>
    </row>
    <row r="88" spans="1:12">
      <c r="A88" s="82"/>
      <c r="B88" s="79"/>
      <c r="C88" s="85"/>
      <c r="D88" s="88"/>
      <c r="E88" s="5" t="s">
        <v>20</v>
      </c>
      <c r="F88" s="31">
        <f t="shared" si="8"/>
        <v>1355876.31</v>
      </c>
      <c r="G88" s="31">
        <f t="shared" si="8"/>
        <v>1355876.31</v>
      </c>
      <c r="H88" s="70"/>
      <c r="I88" s="70"/>
      <c r="J88" s="70"/>
      <c r="K88" s="70"/>
      <c r="L88" s="70"/>
    </row>
    <row r="89" spans="1:12" ht="14.25" customHeight="1">
      <c r="A89" s="83"/>
      <c r="B89" s="80"/>
      <c r="C89" s="86"/>
      <c r="D89" s="89"/>
      <c r="E89" s="5" t="s">
        <v>21</v>
      </c>
      <c r="F89" s="31">
        <f t="shared" si="8"/>
        <v>0</v>
      </c>
      <c r="G89" s="31">
        <f t="shared" si="8"/>
        <v>0</v>
      </c>
      <c r="H89" s="71"/>
      <c r="I89" s="71"/>
      <c r="J89" s="71"/>
      <c r="K89" s="71"/>
      <c r="L89" s="71"/>
    </row>
    <row r="90" spans="1:12" hidden="1">
      <c r="A90" s="129"/>
      <c r="B90" s="132" t="s">
        <v>45</v>
      </c>
      <c r="C90" s="135">
        <v>609</v>
      </c>
      <c r="D90" s="135">
        <v>2020101</v>
      </c>
      <c r="E90" s="20" t="s">
        <v>17</v>
      </c>
      <c r="F90" s="33">
        <f>F91+F92+F93+F94</f>
        <v>0</v>
      </c>
      <c r="G90" s="33">
        <f>G91+G92+G93+G94</f>
        <v>0</v>
      </c>
      <c r="H90" s="75" t="s">
        <v>70</v>
      </c>
      <c r="I90" s="75"/>
      <c r="J90" s="75" t="s">
        <v>22</v>
      </c>
      <c r="K90" s="75"/>
      <c r="L90" s="75"/>
    </row>
    <row r="91" spans="1:12" ht="38.25" hidden="1">
      <c r="A91" s="130"/>
      <c r="B91" s="133"/>
      <c r="C91" s="136"/>
      <c r="D91" s="136"/>
      <c r="E91" s="21" t="s">
        <v>18</v>
      </c>
      <c r="F91" s="33"/>
      <c r="G91" s="33"/>
      <c r="H91" s="76"/>
      <c r="I91" s="76"/>
      <c r="J91" s="76"/>
      <c r="K91" s="76"/>
      <c r="L91" s="76"/>
    </row>
    <row r="92" spans="1:12" ht="25.5" hidden="1">
      <c r="A92" s="130"/>
      <c r="B92" s="133"/>
      <c r="C92" s="136"/>
      <c r="D92" s="136"/>
      <c r="E92" s="21" t="s">
        <v>19</v>
      </c>
      <c r="F92" s="34">
        <v>0</v>
      </c>
      <c r="G92" s="33">
        <v>0</v>
      </c>
      <c r="H92" s="76"/>
      <c r="I92" s="76"/>
      <c r="J92" s="76"/>
      <c r="K92" s="76"/>
      <c r="L92" s="76"/>
    </row>
    <row r="93" spans="1:12" hidden="1">
      <c r="A93" s="130"/>
      <c r="B93" s="133"/>
      <c r="C93" s="136"/>
      <c r="D93" s="136"/>
      <c r="E93" s="20" t="s">
        <v>20</v>
      </c>
      <c r="F93" s="34">
        <v>0</v>
      </c>
      <c r="G93" s="33">
        <v>0</v>
      </c>
      <c r="H93" s="76"/>
      <c r="I93" s="76"/>
      <c r="J93" s="76"/>
      <c r="K93" s="76"/>
      <c r="L93" s="76"/>
    </row>
    <row r="94" spans="1:12" hidden="1">
      <c r="A94" s="131"/>
      <c r="B94" s="134"/>
      <c r="C94" s="137"/>
      <c r="D94" s="137"/>
      <c r="E94" s="20" t="s">
        <v>21</v>
      </c>
      <c r="F94" s="35"/>
      <c r="G94" s="33"/>
      <c r="H94" s="77"/>
      <c r="I94" s="77"/>
      <c r="J94" s="77"/>
      <c r="K94" s="77"/>
      <c r="L94" s="77"/>
    </row>
    <row r="95" spans="1:12">
      <c r="A95" s="81"/>
      <c r="B95" s="78" t="s">
        <v>92</v>
      </c>
      <c r="C95" s="87">
        <v>609</v>
      </c>
      <c r="D95" s="87">
        <v>2020103</v>
      </c>
      <c r="E95" s="5" t="s">
        <v>17</v>
      </c>
      <c r="F95" s="31">
        <f>F96+F97+F98+F99</f>
        <v>19070</v>
      </c>
      <c r="G95" s="31">
        <f>G96+G97+G98+G99</f>
        <v>19070</v>
      </c>
      <c r="H95" s="72" t="s">
        <v>72</v>
      </c>
      <c r="I95" s="72" t="s">
        <v>37</v>
      </c>
      <c r="J95" s="72" t="s">
        <v>22</v>
      </c>
      <c r="K95" s="72">
        <v>100</v>
      </c>
      <c r="L95" s="72">
        <v>100</v>
      </c>
    </row>
    <row r="96" spans="1:12" ht="38.25">
      <c r="A96" s="82"/>
      <c r="B96" s="79"/>
      <c r="C96" s="88"/>
      <c r="D96" s="88"/>
      <c r="E96" s="6" t="s">
        <v>18</v>
      </c>
      <c r="F96" s="31"/>
      <c r="G96" s="31"/>
      <c r="H96" s="73"/>
      <c r="I96" s="73"/>
      <c r="J96" s="73"/>
      <c r="K96" s="73"/>
      <c r="L96" s="73"/>
    </row>
    <row r="97" spans="1:12" ht="25.5">
      <c r="A97" s="82"/>
      <c r="B97" s="79"/>
      <c r="C97" s="88"/>
      <c r="D97" s="88"/>
      <c r="E97" s="6" t="s">
        <v>19</v>
      </c>
      <c r="F97" s="31"/>
      <c r="G97" s="31"/>
      <c r="H97" s="73"/>
      <c r="I97" s="73"/>
      <c r="J97" s="73"/>
      <c r="K97" s="73"/>
      <c r="L97" s="73"/>
    </row>
    <row r="98" spans="1:12">
      <c r="A98" s="82"/>
      <c r="B98" s="79"/>
      <c r="C98" s="88"/>
      <c r="D98" s="88"/>
      <c r="E98" s="5" t="s">
        <v>20</v>
      </c>
      <c r="F98" s="32">
        <v>19070</v>
      </c>
      <c r="G98" s="31">
        <v>19070</v>
      </c>
      <c r="H98" s="73"/>
      <c r="I98" s="73"/>
      <c r="J98" s="73"/>
      <c r="K98" s="73"/>
      <c r="L98" s="73"/>
    </row>
    <row r="99" spans="1:12">
      <c r="A99" s="83"/>
      <c r="B99" s="80"/>
      <c r="C99" s="89"/>
      <c r="D99" s="89"/>
      <c r="E99" s="5" t="s">
        <v>21</v>
      </c>
      <c r="F99" s="31"/>
      <c r="G99" s="31"/>
      <c r="H99" s="74"/>
      <c r="I99" s="74"/>
      <c r="J99" s="74"/>
      <c r="K99" s="74"/>
      <c r="L99" s="74"/>
    </row>
    <row r="100" spans="1:12">
      <c r="A100" s="81"/>
      <c r="B100" s="78" t="s">
        <v>99</v>
      </c>
      <c r="C100" s="87">
        <v>609</v>
      </c>
      <c r="D100" s="87">
        <v>2020106</v>
      </c>
      <c r="E100" s="5" t="s">
        <v>17</v>
      </c>
      <c r="F100" s="31">
        <f>F101+F102+F103+F104</f>
        <v>1336806.31</v>
      </c>
      <c r="G100" s="31">
        <f>G101+G102+G103+G104</f>
        <v>1336806.31</v>
      </c>
      <c r="H100" s="72" t="s">
        <v>73</v>
      </c>
      <c r="I100" s="72" t="s">
        <v>37</v>
      </c>
      <c r="J100" s="72" t="s">
        <v>22</v>
      </c>
      <c r="K100" s="75">
        <v>60</v>
      </c>
      <c r="L100" s="75">
        <v>60</v>
      </c>
    </row>
    <row r="101" spans="1:12" ht="38.25">
      <c r="A101" s="82"/>
      <c r="B101" s="79"/>
      <c r="C101" s="88"/>
      <c r="D101" s="88"/>
      <c r="E101" s="6" t="s">
        <v>18</v>
      </c>
      <c r="F101" s="31"/>
      <c r="G101" s="31"/>
      <c r="H101" s="73"/>
      <c r="I101" s="73"/>
      <c r="J101" s="73"/>
      <c r="K101" s="76"/>
      <c r="L101" s="76"/>
    </row>
    <row r="102" spans="1:12" ht="25.5">
      <c r="A102" s="82"/>
      <c r="B102" s="79"/>
      <c r="C102" s="88"/>
      <c r="D102" s="88"/>
      <c r="E102" s="6" t="s">
        <v>19</v>
      </c>
      <c r="F102" s="31"/>
      <c r="G102" s="31"/>
      <c r="H102" s="73"/>
      <c r="I102" s="73"/>
      <c r="J102" s="73"/>
      <c r="K102" s="76"/>
      <c r="L102" s="76"/>
    </row>
    <row r="103" spans="1:12">
      <c r="A103" s="82"/>
      <c r="B103" s="79"/>
      <c r="C103" s="88"/>
      <c r="D103" s="88"/>
      <c r="E103" s="5" t="s">
        <v>20</v>
      </c>
      <c r="F103" s="32">
        <v>1336806.31</v>
      </c>
      <c r="G103" s="31">
        <v>1336806.31</v>
      </c>
      <c r="H103" s="73"/>
      <c r="I103" s="73"/>
      <c r="J103" s="73"/>
      <c r="K103" s="76"/>
      <c r="L103" s="76"/>
    </row>
    <row r="104" spans="1:12" ht="12" customHeight="1">
      <c r="A104" s="83"/>
      <c r="B104" s="80"/>
      <c r="C104" s="89"/>
      <c r="D104" s="89"/>
      <c r="E104" s="5" t="s">
        <v>21</v>
      </c>
      <c r="F104" s="31"/>
      <c r="G104" s="31"/>
      <c r="H104" s="74"/>
      <c r="I104" s="74"/>
      <c r="J104" s="74"/>
      <c r="K104" s="77"/>
      <c r="L104" s="77"/>
    </row>
    <row r="105" spans="1:12" hidden="1">
      <c r="A105" s="81"/>
      <c r="B105" s="90" t="s">
        <v>85</v>
      </c>
      <c r="C105" s="91"/>
      <c r="D105" s="92"/>
      <c r="E105" s="5" t="s">
        <v>17</v>
      </c>
      <c r="F105" s="31">
        <f t="shared" ref="F105:G114" si="9">F110</f>
        <v>0</v>
      </c>
      <c r="G105" s="31">
        <f t="shared" si="9"/>
        <v>0</v>
      </c>
      <c r="H105" s="69" t="s">
        <v>22</v>
      </c>
      <c r="I105" s="69" t="s">
        <v>22</v>
      </c>
      <c r="J105" s="69" t="s">
        <v>22</v>
      </c>
      <c r="K105" s="69" t="s">
        <v>22</v>
      </c>
      <c r="L105" s="69" t="s">
        <v>22</v>
      </c>
    </row>
    <row r="106" spans="1:12" ht="21" hidden="1" customHeight="1">
      <c r="A106" s="82"/>
      <c r="B106" s="93"/>
      <c r="C106" s="94"/>
      <c r="D106" s="95"/>
      <c r="E106" s="6" t="s">
        <v>18</v>
      </c>
      <c r="F106" s="31">
        <f t="shared" si="9"/>
        <v>0</v>
      </c>
      <c r="G106" s="31">
        <f t="shared" si="9"/>
        <v>0</v>
      </c>
      <c r="H106" s="70"/>
      <c r="I106" s="70"/>
      <c r="J106" s="70"/>
      <c r="K106" s="70"/>
      <c r="L106" s="70"/>
    </row>
    <row r="107" spans="1:12" ht="25.5" hidden="1">
      <c r="A107" s="82"/>
      <c r="B107" s="93"/>
      <c r="C107" s="94"/>
      <c r="D107" s="95"/>
      <c r="E107" s="6" t="s">
        <v>19</v>
      </c>
      <c r="F107" s="31">
        <f t="shared" si="9"/>
        <v>0</v>
      </c>
      <c r="G107" s="31">
        <f t="shared" si="9"/>
        <v>0</v>
      </c>
      <c r="H107" s="70"/>
      <c r="I107" s="70"/>
      <c r="J107" s="70"/>
      <c r="K107" s="70"/>
      <c r="L107" s="70"/>
    </row>
    <row r="108" spans="1:12" hidden="1">
      <c r="A108" s="82"/>
      <c r="B108" s="93"/>
      <c r="C108" s="94"/>
      <c r="D108" s="95"/>
      <c r="E108" s="5" t="s">
        <v>20</v>
      </c>
      <c r="F108" s="31">
        <f t="shared" si="9"/>
        <v>0</v>
      </c>
      <c r="G108" s="31">
        <f t="shared" si="9"/>
        <v>0</v>
      </c>
      <c r="H108" s="70"/>
      <c r="I108" s="70"/>
      <c r="J108" s="70"/>
      <c r="K108" s="70"/>
      <c r="L108" s="70"/>
    </row>
    <row r="109" spans="1:12" hidden="1">
      <c r="A109" s="83"/>
      <c r="B109" s="96"/>
      <c r="C109" s="97"/>
      <c r="D109" s="98"/>
      <c r="E109" s="5" t="s">
        <v>21</v>
      </c>
      <c r="F109" s="31">
        <f t="shared" si="9"/>
        <v>0</v>
      </c>
      <c r="G109" s="31">
        <f t="shared" si="9"/>
        <v>0</v>
      </c>
      <c r="H109" s="71"/>
      <c r="I109" s="71"/>
      <c r="J109" s="71"/>
      <c r="K109" s="71"/>
      <c r="L109" s="71"/>
    </row>
    <row r="110" spans="1:12" hidden="1">
      <c r="A110" s="81"/>
      <c r="B110" s="78" t="s">
        <v>46</v>
      </c>
      <c r="C110" s="84" t="s">
        <v>22</v>
      </c>
      <c r="D110" s="87">
        <v>2020200</v>
      </c>
      <c r="E110" s="5" t="s">
        <v>17</v>
      </c>
      <c r="F110" s="31">
        <f t="shared" si="9"/>
        <v>0</v>
      </c>
      <c r="G110" s="31">
        <f t="shared" si="9"/>
        <v>0</v>
      </c>
      <c r="H110" s="69" t="s">
        <v>22</v>
      </c>
      <c r="I110" s="69" t="s">
        <v>22</v>
      </c>
      <c r="J110" s="69" t="s">
        <v>22</v>
      </c>
      <c r="K110" s="69" t="s">
        <v>22</v>
      </c>
      <c r="L110" s="69" t="s">
        <v>22</v>
      </c>
    </row>
    <row r="111" spans="1:12" ht="1.5" hidden="1" customHeight="1">
      <c r="A111" s="82"/>
      <c r="B111" s="79"/>
      <c r="C111" s="85"/>
      <c r="D111" s="88"/>
      <c r="E111" s="6" t="s">
        <v>18</v>
      </c>
      <c r="F111" s="31">
        <f t="shared" si="9"/>
        <v>0</v>
      </c>
      <c r="G111" s="31">
        <f t="shared" si="9"/>
        <v>0</v>
      </c>
      <c r="H111" s="70"/>
      <c r="I111" s="70"/>
      <c r="J111" s="70"/>
      <c r="K111" s="70"/>
      <c r="L111" s="70"/>
    </row>
    <row r="112" spans="1:12" ht="25.5" hidden="1">
      <c r="A112" s="82"/>
      <c r="B112" s="79"/>
      <c r="C112" s="85"/>
      <c r="D112" s="88"/>
      <c r="E112" s="6" t="s">
        <v>19</v>
      </c>
      <c r="F112" s="31">
        <f t="shared" si="9"/>
        <v>0</v>
      </c>
      <c r="G112" s="31">
        <f t="shared" si="9"/>
        <v>0</v>
      </c>
      <c r="H112" s="70"/>
      <c r="I112" s="70"/>
      <c r="J112" s="70"/>
      <c r="K112" s="70"/>
      <c r="L112" s="70"/>
    </row>
    <row r="113" spans="1:12" hidden="1">
      <c r="A113" s="82"/>
      <c r="B113" s="79"/>
      <c r="C113" s="85"/>
      <c r="D113" s="88"/>
      <c r="E113" s="5" t="s">
        <v>20</v>
      </c>
      <c r="F113" s="31">
        <f t="shared" si="9"/>
        <v>0</v>
      </c>
      <c r="G113" s="31">
        <f t="shared" si="9"/>
        <v>0</v>
      </c>
      <c r="H113" s="70"/>
      <c r="I113" s="70"/>
      <c r="J113" s="70"/>
      <c r="K113" s="70"/>
      <c r="L113" s="70"/>
    </row>
    <row r="114" spans="1:12" hidden="1">
      <c r="A114" s="83"/>
      <c r="B114" s="80"/>
      <c r="C114" s="86"/>
      <c r="D114" s="89"/>
      <c r="E114" s="5" t="s">
        <v>21</v>
      </c>
      <c r="F114" s="31">
        <f t="shared" si="9"/>
        <v>0</v>
      </c>
      <c r="G114" s="31">
        <f t="shared" si="9"/>
        <v>0</v>
      </c>
      <c r="H114" s="71"/>
      <c r="I114" s="71"/>
      <c r="J114" s="71"/>
      <c r="K114" s="71"/>
      <c r="L114" s="71"/>
    </row>
    <row r="115" spans="1:12" hidden="1">
      <c r="A115" s="81"/>
      <c r="B115" s="78" t="s">
        <v>47</v>
      </c>
      <c r="C115" s="87">
        <v>609</v>
      </c>
      <c r="D115" s="87">
        <v>2020201</v>
      </c>
      <c r="E115" s="5" t="s">
        <v>17</v>
      </c>
      <c r="F115" s="31">
        <f>F116+F117+F118+F119</f>
        <v>0</v>
      </c>
      <c r="G115" s="31">
        <f>G116+G117+G118+G119</f>
        <v>0</v>
      </c>
      <c r="H115" s="72" t="s">
        <v>74</v>
      </c>
      <c r="I115" s="72" t="s">
        <v>37</v>
      </c>
      <c r="J115" s="72" t="s">
        <v>22</v>
      </c>
      <c r="K115" s="72"/>
      <c r="L115" s="72"/>
    </row>
    <row r="116" spans="1:12" ht="38.25" hidden="1">
      <c r="A116" s="82"/>
      <c r="B116" s="79"/>
      <c r="C116" s="88"/>
      <c r="D116" s="88"/>
      <c r="E116" s="6" t="s">
        <v>18</v>
      </c>
      <c r="F116" s="31"/>
      <c r="G116" s="31"/>
      <c r="H116" s="73"/>
      <c r="I116" s="73"/>
      <c r="J116" s="73"/>
      <c r="K116" s="73"/>
      <c r="L116" s="73"/>
    </row>
    <row r="117" spans="1:12" ht="25.5" hidden="1">
      <c r="A117" s="82"/>
      <c r="B117" s="79"/>
      <c r="C117" s="88"/>
      <c r="D117" s="88"/>
      <c r="E117" s="6" t="s">
        <v>19</v>
      </c>
      <c r="F117" s="31"/>
      <c r="G117" s="31"/>
      <c r="H117" s="73"/>
      <c r="I117" s="73"/>
      <c r="J117" s="73"/>
      <c r="K117" s="73"/>
      <c r="L117" s="73"/>
    </row>
    <row r="118" spans="1:12" hidden="1">
      <c r="A118" s="82"/>
      <c r="B118" s="79"/>
      <c r="C118" s="88"/>
      <c r="D118" s="88"/>
      <c r="E118" s="5" t="s">
        <v>20</v>
      </c>
      <c r="F118" s="31">
        <v>0</v>
      </c>
      <c r="G118" s="31">
        <v>0</v>
      </c>
      <c r="H118" s="73"/>
      <c r="I118" s="73"/>
      <c r="J118" s="73"/>
      <c r="K118" s="73"/>
      <c r="L118" s="73"/>
    </row>
    <row r="119" spans="1:12" hidden="1">
      <c r="A119" s="83"/>
      <c r="B119" s="80"/>
      <c r="C119" s="89"/>
      <c r="D119" s="89"/>
      <c r="E119" s="5" t="s">
        <v>21</v>
      </c>
      <c r="F119" s="31"/>
      <c r="G119" s="31"/>
      <c r="H119" s="74"/>
      <c r="I119" s="74"/>
      <c r="J119" s="74"/>
      <c r="K119" s="74"/>
      <c r="L119" s="74"/>
    </row>
    <row r="120" spans="1:12">
      <c r="A120" s="81"/>
      <c r="B120" s="90" t="s">
        <v>48</v>
      </c>
      <c r="C120" s="91"/>
      <c r="D120" s="92"/>
      <c r="E120" s="5" t="s">
        <v>17</v>
      </c>
      <c r="F120" s="31">
        <f t="shared" ref="F120:G124" si="10">F125</f>
        <v>7093275</v>
      </c>
      <c r="G120" s="31">
        <f t="shared" si="10"/>
        <v>7093275</v>
      </c>
      <c r="H120" s="69" t="s">
        <v>22</v>
      </c>
      <c r="I120" s="69" t="s">
        <v>22</v>
      </c>
      <c r="J120" s="69" t="s">
        <v>22</v>
      </c>
      <c r="K120" s="69" t="s">
        <v>22</v>
      </c>
      <c r="L120" s="69" t="s">
        <v>22</v>
      </c>
    </row>
    <row r="121" spans="1:12" ht="38.25">
      <c r="A121" s="82"/>
      <c r="B121" s="93"/>
      <c r="C121" s="94"/>
      <c r="D121" s="95"/>
      <c r="E121" s="6" t="s">
        <v>18</v>
      </c>
      <c r="F121" s="31">
        <f t="shared" si="10"/>
        <v>0</v>
      </c>
      <c r="G121" s="31">
        <f t="shared" si="10"/>
        <v>0</v>
      </c>
      <c r="H121" s="70"/>
      <c r="I121" s="70"/>
      <c r="J121" s="70"/>
      <c r="K121" s="70"/>
      <c r="L121" s="70"/>
    </row>
    <row r="122" spans="1:12" ht="25.5">
      <c r="A122" s="82"/>
      <c r="B122" s="93"/>
      <c r="C122" s="94"/>
      <c r="D122" s="95"/>
      <c r="E122" s="6" t="s">
        <v>19</v>
      </c>
      <c r="F122" s="31">
        <f t="shared" si="10"/>
        <v>6906331.7400000002</v>
      </c>
      <c r="G122" s="31">
        <f t="shared" si="10"/>
        <v>6906331.7400000002</v>
      </c>
      <c r="H122" s="70"/>
      <c r="I122" s="70"/>
      <c r="J122" s="70"/>
      <c r="K122" s="70"/>
      <c r="L122" s="70"/>
    </row>
    <row r="123" spans="1:12">
      <c r="A123" s="82"/>
      <c r="B123" s="93"/>
      <c r="C123" s="94"/>
      <c r="D123" s="95"/>
      <c r="E123" s="5" t="s">
        <v>20</v>
      </c>
      <c r="F123" s="31">
        <f t="shared" si="10"/>
        <v>186943.26</v>
      </c>
      <c r="G123" s="31">
        <f t="shared" si="10"/>
        <v>186943.26</v>
      </c>
      <c r="H123" s="70"/>
      <c r="I123" s="70"/>
      <c r="J123" s="70"/>
      <c r="K123" s="70"/>
      <c r="L123" s="70"/>
    </row>
    <row r="124" spans="1:12">
      <c r="A124" s="83"/>
      <c r="B124" s="96"/>
      <c r="C124" s="97"/>
      <c r="D124" s="98"/>
      <c r="E124" s="5" t="s">
        <v>21</v>
      </c>
      <c r="F124" s="31">
        <f t="shared" si="10"/>
        <v>0</v>
      </c>
      <c r="G124" s="31">
        <f t="shared" si="10"/>
        <v>0</v>
      </c>
      <c r="H124" s="71"/>
      <c r="I124" s="71"/>
      <c r="J124" s="71"/>
      <c r="K124" s="71"/>
      <c r="L124" s="71"/>
    </row>
    <row r="125" spans="1:12">
      <c r="A125" s="81"/>
      <c r="B125" s="78" t="s">
        <v>49</v>
      </c>
      <c r="C125" s="84" t="s">
        <v>22</v>
      </c>
      <c r="D125" s="87">
        <v>2020300</v>
      </c>
      <c r="E125" s="5" t="s">
        <v>17</v>
      </c>
      <c r="F125" s="31">
        <f t="shared" ref="F125:G129" si="11">F130+F135</f>
        <v>7093275</v>
      </c>
      <c r="G125" s="31">
        <f t="shared" si="11"/>
        <v>7093275</v>
      </c>
      <c r="H125" s="69" t="s">
        <v>22</v>
      </c>
      <c r="I125" s="69" t="s">
        <v>22</v>
      </c>
      <c r="J125" s="69" t="s">
        <v>22</v>
      </c>
      <c r="K125" s="69" t="s">
        <v>22</v>
      </c>
      <c r="L125" s="69" t="s">
        <v>22</v>
      </c>
    </row>
    <row r="126" spans="1:12" ht="38.25">
      <c r="A126" s="82"/>
      <c r="B126" s="79"/>
      <c r="C126" s="85"/>
      <c r="D126" s="88"/>
      <c r="E126" s="6" t="s">
        <v>18</v>
      </c>
      <c r="F126" s="31">
        <f t="shared" si="11"/>
        <v>0</v>
      </c>
      <c r="G126" s="31">
        <f t="shared" si="11"/>
        <v>0</v>
      </c>
      <c r="H126" s="70"/>
      <c r="I126" s="70"/>
      <c r="J126" s="70"/>
      <c r="K126" s="70"/>
      <c r="L126" s="70"/>
    </row>
    <row r="127" spans="1:12" ht="25.5">
      <c r="A127" s="82"/>
      <c r="B127" s="79"/>
      <c r="C127" s="85"/>
      <c r="D127" s="88"/>
      <c r="E127" s="6" t="s">
        <v>19</v>
      </c>
      <c r="F127" s="31">
        <f t="shared" si="11"/>
        <v>6906331.7400000002</v>
      </c>
      <c r="G127" s="31">
        <f t="shared" si="11"/>
        <v>6906331.7400000002</v>
      </c>
      <c r="H127" s="70"/>
      <c r="I127" s="70"/>
      <c r="J127" s="70"/>
      <c r="K127" s="70"/>
      <c r="L127" s="70"/>
    </row>
    <row r="128" spans="1:12">
      <c r="A128" s="82"/>
      <c r="B128" s="79"/>
      <c r="C128" s="85"/>
      <c r="D128" s="88"/>
      <c r="E128" s="5" t="s">
        <v>20</v>
      </c>
      <c r="F128" s="31">
        <f t="shared" si="11"/>
        <v>186943.26</v>
      </c>
      <c r="G128" s="31">
        <f t="shared" si="11"/>
        <v>186943.26</v>
      </c>
      <c r="H128" s="70"/>
      <c r="I128" s="70"/>
      <c r="J128" s="70"/>
      <c r="K128" s="70"/>
      <c r="L128" s="70"/>
    </row>
    <row r="129" spans="1:12">
      <c r="A129" s="83"/>
      <c r="B129" s="80"/>
      <c r="C129" s="86"/>
      <c r="D129" s="89"/>
      <c r="E129" s="5" t="s">
        <v>21</v>
      </c>
      <c r="F129" s="31">
        <f t="shared" si="11"/>
        <v>0</v>
      </c>
      <c r="G129" s="31">
        <f t="shared" si="11"/>
        <v>0</v>
      </c>
      <c r="H129" s="71"/>
      <c r="I129" s="71"/>
      <c r="J129" s="71"/>
      <c r="K129" s="71"/>
      <c r="L129" s="71"/>
    </row>
    <row r="130" spans="1:12" ht="15" customHeight="1">
      <c r="A130" s="81"/>
      <c r="B130" s="78" t="s">
        <v>50</v>
      </c>
      <c r="C130" s="87">
        <v>609</v>
      </c>
      <c r="D130" s="87">
        <v>2020301</v>
      </c>
      <c r="E130" s="5" t="s">
        <v>17</v>
      </c>
      <c r="F130" s="31">
        <f>F131+F132+F133+F134</f>
        <v>7093275</v>
      </c>
      <c r="G130" s="31">
        <f>G131+G132+G133+G134</f>
        <v>7093275</v>
      </c>
      <c r="H130" s="72" t="s">
        <v>76</v>
      </c>
      <c r="I130" s="72" t="s">
        <v>75</v>
      </c>
      <c r="J130" s="72" t="s">
        <v>22</v>
      </c>
      <c r="K130" s="138">
        <v>4</v>
      </c>
      <c r="L130" s="138">
        <v>4</v>
      </c>
    </row>
    <row r="131" spans="1:12" ht="38.25">
      <c r="A131" s="82"/>
      <c r="B131" s="79"/>
      <c r="C131" s="88"/>
      <c r="D131" s="88"/>
      <c r="E131" s="6" t="s">
        <v>18</v>
      </c>
      <c r="F131" s="31"/>
      <c r="G131" s="31"/>
      <c r="H131" s="73"/>
      <c r="I131" s="73"/>
      <c r="J131" s="73"/>
      <c r="K131" s="139"/>
      <c r="L131" s="139"/>
    </row>
    <row r="132" spans="1:12" ht="25.5">
      <c r="A132" s="82"/>
      <c r="B132" s="79"/>
      <c r="C132" s="88"/>
      <c r="D132" s="88"/>
      <c r="E132" s="6" t="s">
        <v>19</v>
      </c>
      <c r="F132" s="31">
        <v>6906331.7400000002</v>
      </c>
      <c r="G132" s="31">
        <v>6906331.7400000002</v>
      </c>
      <c r="H132" s="73"/>
      <c r="I132" s="73"/>
      <c r="J132" s="73"/>
      <c r="K132" s="139"/>
      <c r="L132" s="139"/>
    </row>
    <row r="133" spans="1:12">
      <c r="A133" s="82"/>
      <c r="B133" s="79"/>
      <c r="C133" s="88"/>
      <c r="D133" s="88"/>
      <c r="E133" s="5" t="s">
        <v>20</v>
      </c>
      <c r="F133" s="31">
        <v>186943.26</v>
      </c>
      <c r="G133" s="31">
        <v>186943.26</v>
      </c>
      <c r="H133" s="73"/>
      <c r="I133" s="73"/>
      <c r="J133" s="73"/>
      <c r="K133" s="139"/>
      <c r="L133" s="139"/>
    </row>
    <row r="134" spans="1:12" ht="14.25" customHeight="1">
      <c r="A134" s="83"/>
      <c r="B134" s="80"/>
      <c r="C134" s="89"/>
      <c r="D134" s="89"/>
      <c r="E134" s="5" t="s">
        <v>21</v>
      </c>
      <c r="F134" s="31"/>
      <c r="G134" s="31"/>
      <c r="H134" s="74"/>
      <c r="I134" s="74"/>
      <c r="J134" s="74"/>
      <c r="K134" s="140"/>
      <c r="L134" s="140"/>
    </row>
    <row r="135" spans="1:12" ht="0.75" hidden="1" customHeight="1">
      <c r="A135" s="141"/>
      <c r="B135" s="144" t="s">
        <v>51</v>
      </c>
      <c r="C135" s="147">
        <v>609</v>
      </c>
      <c r="D135" s="147">
        <v>2020304</v>
      </c>
      <c r="E135" s="7" t="s">
        <v>17</v>
      </c>
      <c r="F135" s="36">
        <f>F136+F137+F138+F139</f>
        <v>0</v>
      </c>
      <c r="G135" s="36">
        <f>G136+G137+G138+G139</f>
        <v>0</v>
      </c>
      <c r="H135" s="150" t="s">
        <v>77</v>
      </c>
      <c r="I135" s="150" t="s">
        <v>75</v>
      </c>
      <c r="J135" s="150" t="s">
        <v>22</v>
      </c>
      <c r="K135" s="153">
        <v>1</v>
      </c>
      <c r="L135" s="153">
        <v>1</v>
      </c>
    </row>
    <row r="136" spans="1:12" ht="38.25" hidden="1">
      <c r="A136" s="142"/>
      <c r="B136" s="145"/>
      <c r="C136" s="148"/>
      <c r="D136" s="148"/>
      <c r="E136" s="8" t="s">
        <v>18</v>
      </c>
      <c r="F136" s="36"/>
      <c r="G136" s="36"/>
      <c r="H136" s="151"/>
      <c r="I136" s="151"/>
      <c r="J136" s="151"/>
      <c r="K136" s="154"/>
      <c r="L136" s="154"/>
    </row>
    <row r="137" spans="1:12" ht="25.5" hidden="1">
      <c r="A137" s="142"/>
      <c r="B137" s="145"/>
      <c r="C137" s="148"/>
      <c r="D137" s="148"/>
      <c r="E137" s="8" t="s">
        <v>19</v>
      </c>
      <c r="F137" s="36"/>
      <c r="G137" s="36"/>
      <c r="H137" s="151"/>
      <c r="I137" s="151"/>
      <c r="J137" s="151"/>
      <c r="K137" s="154"/>
      <c r="L137" s="154"/>
    </row>
    <row r="138" spans="1:12" hidden="1">
      <c r="A138" s="142"/>
      <c r="B138" s="145"/>
      <c r="C138" s="148"/>
      <c r="D138" s="148"/>
      <c r="E138" s="7" t="s">
        <v>20</v>
      </c>
      <c r="F138" s="36"/>
      <c r="G138" s="36"/>
      <c r="H138" s="151"/>
      <c r="I138" s="151"/>
      <c r="J138" s="151"/>
      <c r="K138" s="154"/>
      <c r="L138" s="154"/>
    </row>
    <row r="139" spans="1:12" hidden="1">
      <c r="A139" s="143"/>
      <c r="B139" s="146"/>
      <c r="C139" s="149"/>
      <c r="D139" s="149"/>
      <c r="E139" s="7" t="s">
        <v>21</v>
      </c>
      <c r="F139" s="36"/>
      <c r="G139" s="36"/>
      <c r="H139" s="152"/>
      <c r="I139" s="152"/>
      <c r="J139" s="152"/>
      <c r="K139" s="155"/>
      <c r="L139" s="155"/>
    </row>
    <row r="140" spans="1:12" s="2" customFormat="1" hidden="1">
      <c r="A140" s="141"/>
      <c r="B140" s="159" t="s">
        <v>52</v>
      </c>
      <c r="C140" s="160"/>
      <c r="D140" s="161"/>
      <c r="E140" s="7" t="s">
        <v>17</v>
      </c>
      <c r="F140" s="36">
        <f t="shared" ref="F140:G144" si="12">F145</f>
        <v>0</v>
      </c>
      <c r="G140" s="36">
        <f t="shared" si="12"/>
        <v>0</v>
      </c>
      <c r="H140" s="156" t="s">
        <v>22</v>
      </c>
      <c r="I140" s="156" t="s">
        <v>22</v>
      </c>
      <c r="J140" s="156" t="s">
        <v>22</v>
      </c>
      <c r="K140" s="156" t="s">
        <v>22</v>
      </c>
      <c r="L140" s="156" t="s">
        <v>22</v>
      </c>
    </row>
    <row r="141" spans="1:12" s="2" customFormat="1" ht="38.25" hidden="1">
      <c r="A141" s="142"/>
      <c r="B141" s="162"/>
      <c r="C141" s="163"/>
      <c r="D141" s="164"/>
      <c r="E141" s="8" t="s">
        <v>18</v>
      </c>
      <c r="F141" s="36">
        <f t="shared" si="12"/>
        <v>0</v>
      </c>
      <c r="G141" s="36">
        <f t="shared" si="12"/>
        <v>0</v>
      </c>
      <c r="H141" s="157"/>
      <c r="I141" s="157"/>
      <c r="J141" s="157"/>
      <c r="K141" s="157"/>
      <c r="L141" s="157"/>
    </row>
    <row r="142" spans="1:12" s="2" customFormat="1" ht="25.5" hidden="1">
      <c r="A142" s="142"/>
      <c r="B142" s="162"/>
      <c r="C142" s="163"/>
      <c r="D142" s="164"/>
      <c r="E142" s="8" t="s">
        <v>19</v>
      </c>
      <c r="F142" s="36">
        <f t="shared" si="12"/>
        <v>0</v>
      </c>
      <c r="G142" s="36">
        <f t="shared" si="12"/>
        <v>0</v>
      </c>
      <c r="H142" s="157"/>
      <c r="I142" s="157"/>
      <c r="J142" s="157"/>
      <c r="K142" s="157"/>
      <c r="L142" s="157"/>
    </row>
    <row r="143" spans="1:12" s="2" customFormat="1" hidden="1">
      <c r="A143" s="142"/>
      <c r="B143" s="162"/>
      <c r="C143" s="163"/>
      <c r="D143" s="164"/>
      <c r="E143" s="7" t="s">
        <v>20</v>
      </c>
      <c r="F143" s="36">
        <f t="shared" si="12"/>
        <v>0</v>
      </c>
      <c r="G143" s="36">
        <f t="shared" si="12"/>
        <v>0</v>
      </c>
      <c r="H143" s="157"/>
      <c r="I143" s="157"/>
      <c r="J143" s="157"/>
      <c r="K143" s="157"/>
      <c r="L143" s="157"/>
    </row>
    <row r="144" spans="1:12" s="2" customFormat="1" hidden="1">
      <c r="A144" s="143"/>
      <c r="B144" s="165"/>
      <c r="C144" s="166"/>
      <c r="D144" s="167"/>
      <c r="E144" s="7" t="s">
        <v>21</v>
      </c>
      <c r="F144" s="36">
        <f t="shared" si="12"/>
        <v>0</v>
      </c>
      <c r="G144" s="36">
        <f t="shared" si="12"/>
        <v>0</v>
      </c>
      <c r="H144" s="158"/>
      <c r="I144" s="158"/>
      <c r="J144" s="158"/>
      <c r="K144" s="158"/>
      <c r="L144" s="158"/>
    </row>
    <row r="145" spans="1:12" s="2" customFormat="1" hidden="1">
      <c r="A145" s="141"/>
      <c r="B145" s="144" t="s">
        <v>53</v>
      </c>
      <c r="C145" s="168" t="s">
        <v>22</v>
      </c>
      <c r="D145" s="147">
        <v>2020400</v>
      </c>
      <c r="E145" s="7" t="s">
        <v>17</v>
      </c>
      <c r="F145" s="36">
        <f t="shared" ref="F145:G149" si="13">F150+F155+F160</f>
        <v>0</v>
      </c>
      <c r="G145" s="36">
        <f t="shared" si="13"/>
        <v>0</v>
      </c>
      <c r="H145" s="156" t="s">
        <v>22</v>
      </c>
      <c r="I145" s="156" t="s">
        <v>22</v>
      </c>
      <c r="J145" s="156" t="s">
        <v>22</v>
      </c>
      <c r="K145" s="156" t="s">
        <v>22</v>
      </c>
      <c r="L145" s="156" t="s">
        <v>22</v>
      </c>
    </row>
    <row r="146" spans="1:12" s="2" customFormat="1" ht="38.25" hidden="1">
      <c r="A146" s="142"/>
      <c r="B146" s="145"/>
      <c r="C146" s="169"/>
      <c r="D146" s="148"/>
      <c r="E146" s="8" t="s">
        <v>18</v>
      </c>
      <c r="F146" s="36">
        <f t="shared" si="13"/>
        <v>0</v>
      </c>
      <c r="G146" s="36">
        <f t="shared" si="13"/>
        <v>0</v>
      </c>
      <c r="H146" s="157"/>
      <c r="I146" s="157"/>
      <c r="J146" s="157"/>
      <c r="K146" s="157"/>
      <c r="L146" s="157"/>
    </row>
    <row r="147" spans="1:12" s="2" customFormat="1" ht="25.5" hidden="1">
      <c r="A147" s="142"/>
      <c r="B147" s="145"/>
      <c r="C147" s="169"/>
      <c r="D147" s="148"/>
      <c r="E147" s="8" t="s">
        <v>19</v>
      </c>
      <c r="F147" s="36">
        <f t="shared" si="13"/>
        <v>0</v>
      </c>
      <c r="G147" s="36">
        <f t="shared" si="13"/>
        <v>0</v>
      </c>
      <c r="H147" s="157"/>
      <c r="I147" s="157"/>
      <c r="J147" s="157"/>
      <c r="K147" s="157"/>
      <c r="L147" s="157"/>
    </row>
    <row r="148" spans="1:12" s="2" customFormat="1" hidden="1">
      <c r="A148" s="142"/>
      <c r="B148" s="145"/>
      <c r="C148" s="169"/>
      <c r="D148" s="148"/>
      <c r="E148" s="7" t="s">
        <v>20</v>
      </c>
      <c r="F148" s="36">
        <f t="shared" si="13"/>
        <v>0</v>
      </c>
      <c r="G148" s="36">
        <f t="shared" si="13"/>
        <v>0</v>
      </c>
      <c r="H148" s="157"/>
      <c r="I148" s="157"/>
      <c r="J148" s="157"/>
      <c r="K148" s="157"/>
      <c r="L148" s="157"/>
    </row>
    <row r="149" spans="1:12" s="2" customFormat="1" ht="2.25" hidden="1" customHeight="1">
      <c r="A149" s="143"/>
      <c r="B149" s="146"/>
      <c r="C149" s="170"/>
      <c r="D149" s="149"/>
      <c r="E149" s="7" t="s">
        <v>21</v>
      </c>
      <c r="F149" s="36">
        <f t="shared" si="13"/>
        <v>0</v>
      </c>
      <c r="G149" s="36">
        <f t="shared" si="13"/>
        <v>0</v>
      </c>
      <c r="H149" s="158"/>
      <c r="I149" s="158"/>
      <c r="J149" s="158"/>
      <c r="K149" s="158"/>
      <c r="L149" s="158"/>
    </row>
    <row r="150" spans="1:12" s="2" customFormat="1" hidden="1">
      <c r="A150" s="141"/>
      <c r="B150" s="144" t="s">
        <v>54</v>
      </c>
      <c r="C150" s="147">
        <v>609</v>
      </c>
      <c r="D150" s="147">
        <v>2020402</v>
      </c>
      <c r="E150" s="7" t="s">
        <v>17</v>
      </c>
      <c r="F150" s="36">
        <f>F151+F152+F153+F154</f>
        <v>0</v>
      </c>
      <c r="G150" s="36">
        <f>G151+G152+G153+G154</f>
        <v>0</v>
      </c>
      <c r="H150" s="150" t="s">
        <v>79</v>
      </c>
      <c r="I150" s="150" t="s">
        <v>37</v>
      </c>
      <c r="J150" s="150" t="s">
        <v>22</v>
      </c>
      <c r="K150" s="150">
        <v>0</v>
      </c>
      <c r="L150" s="150">
        <v>0</v>
      </c>
    </row>
    <row r="151" spans="1:12" s="2" customFormat="1" ht="38.25" hidden="1">
      <c r="A151" s="142"/>
      <c r="B151" s="145"/>
      <c r="C151" s="148"/>
      <c r="D151" s="148"/>
      <c r="E151" s="8" t="s">
        <v>18</v>
      </c>
      <c r="F151" s="36"/>
      <c r="G151" s="36"/>
      <c r="H151" s="151"/>
      <c r="I151" s="151"/>
      <c r="J151" s="151"/>
      <c r="K151" s="151"/>
      <c r="L151" s="151"/>
    </row>
    <row r="152" spans="1:12" s="2" customFormat="1" ht="25.5" hidden="1">
      <c r="A152" s="142"/>
      <c r="B152" s="145"/>
      <c r="C152" s="148"/>
      <c r="D152" s="148"/>
      <c r="E152" s="8" t="s">
        <v>19</v>
      </c>
      <c r="F152" s="36"/>
      <c r="G152" s="36"/>
      <c r="H152" s="151"/>
      <c r="I152" s="151"/>
      <c r="J152" s="151"/>
      <c r="K152" s="151"/>
      <c r="L152" s="151"/>
    </row>
    <row r="153" spans="1:12" s="2" customFormat="1" hidden="1">
      <c r="A153" s="142"/>
      <c r="B153" s="145"/>
      <c r="C153" s="148"/>
      <c r="D153" s="148"/>
      <c r="E153" s="7" t="s">
        <v>20</v>
      </c>
      <c r="F153" s="36">
        <v>0</v>
      </c>
      <c r="G153" s="36">
        <v>0</v>
      </c>
      <c r="H153" s="151"/>
      <c r="I153" s="151"/>
      <c r="J153" s="151"/>
      <c r="K153" s="151"/>
      <c r="L153" s="151"/>
    </row>
    <row r="154" spans="1:12" s="2" customFormat="1" hidden="1">
      <c r="A154" s="143"/>
      <c r="B154" s="146"/>
      <c r="C154" s="149"/>
      <c r="D154" s="149"/>
      <c r="E154" s="7" t="s">
        <v>21</v>
      </c>
      <c r="F154" s="36"/>
      <c r="G154" s="36"/>
      <c r="H154" s="152"/>
      <c r="I154" s="152"/>
      <c r="J154" s="152"/>
      <c r="K154" s="152"/>
      <c r="L154" s="152"/>
    </row>
    <row r="155" spans="1:12" s="2" customFormat="1" hidden="1">
      <c r="A155" s="141"/>
      <c r="B155" s="144" t="s">
        <v>55</v>
      </c>
      <c r="C155" s="147">
        <v>609</v>
      </c>
      <c r="D155" s="147">
        <v>2020405</v>
      </c>
      <c r="E155" s="7" t="s">
        <v>17</v>
      </c>
      <c r="F155" s="36">
        <f>F156+F157+F158+F159</f>
        <v>0</v>
      </c>
      <c r="G155" s="36">
        <f>G156+G157+G158+G159</f>
        <v>0</v>
      </c>
      <c r="H155" s="150" t="s">
        <v>79</v>
      </c>
      <c r="I155" s="150" t="s">
        <v>37</v>
      </c>
      <c r="J155" s="150" t="s">
        <v>22</v>
      </c>
      <c r="K155" s="150">
        <v>0</v>
      </c>
      <c r="L155" s="150">
        <v>0</v>
      </c>
    </row>
    <row r="156" spans="1:12" s="2" customFormat="1" ht="38.25" hidden="1">
      <c r="A156" s="142"/>
      <c r="B156" s="145"/>
      <c r="C156" s="148"/>
      <c r="D156" s="148"/>
      <c r="E156" s="8" t="s">
        <v>18</v>
      </c>
      <c r="F156" s="36"/>
      <c r="G156" s="36"/>
      <c r="H156" s="151"/>
      <c r="I156" s="151"/>
      <c r="J156" s="151"/>
      <c r="K156" s="151"/>
      <c r="L156" s="151"/>
    </row>
    <row r="157" spans="1:12" s="2" customFormat="1" ht="25.5" hidden="1">
      <c r="A157" s="142"/>
      <c r="B157" s="145"/>
      <c r="C157" s="148"/>
      <c r="D157" s="148"/>
      <c r="E157" s="8" t="s">
        <v>19</v>
      </c>
      <c r="F157" s="36"/>
      <c r="G157" s="36"/>
      <c r="H157" s="151"/>
      <c r="I157" s="151"/>
      <c r="J157" s="151"/>
      <c r="K157" s="151"/>
      <c r="L157" s="151"/>
    </row>
    <row r="158" spans="1:12" s="2" customFormat="1" hidden="1">
      <c r="A158" s="142"/>
      <c r="B158" s="145"/>
      <c r="C158" s="148"/>
      <c r="D158" s="148"/>
      <c r="E158" s="7" t="s">
        <v>20</v>
      </c>
      <c r="F158" s="36">
        <v>0</v>
      </c>
      <c r="G158" s="36">
        <v>0</v>
      </c>
      <c r="H158" s="151"/>
      <c r="I158" s="151"/>
      <c r="J158" s="151"/>
      <c r="K158" s="151"/>
      <c r="L158" s="151"/>
    </row>
    <row r="159" spans="1:12" s="2" customFormat="1" hidden="1">
      <c r="A159" s="143"/>
      <c r="B159" s="146"/>
      <c r="C159" s="149"/>
      <c r="D159" s="149"/>
      <c r="E159" s="7" t="s">
        <v>21</v>
      </c>
      <c r="F159" s="36"/>
      <c r="G159" s="36"/>
      <c r="H159" s="152"/>
      <c r="I159" s="152"/>
      <c r="J159" s="152"/>
      <c r="K159" s="152"/>
      <c r="L159" s="152"/>
    </row>
    <row r="160" spans="1:12" s="2" customFormat="1" hidden="1">
      <c r="A160" s="141"/>
      <c r="B160" s="144" t="s">
        <v>56</v>
      </c>
      <c r="C160" s="147">
        <v>609</v>
      </c>
      <c r="D160" s="147">
        <v>2020414</v>
      </c>
      <c r="E160" s="7" t="s">
        <v>17</v>
      </c>
      <c r="F160" s="36">
        <f>F161+F162+F163+F164</f>
        <v>0</v>
      </c>
      <c r="G160" s="36">
        <f>G161+G162+G163+G164</f>
        <v>0</v>
      </c>
      <c r="H160" s="150" t="s">
        <v>78</v>
      </c>
      <c r="I160" s="150" t="s">
        <v>71</v>
      </c>
      <c r="J160" s="150" t="s">
        <v>22</v>
      </c>
      <c r="K160" s="150">
        <v>1.8</v>
      </c>
      <c r="L160" s="150">
        <v>1.8</v>
      </c>
    </row>
    <row r="161" spans="1:12" s="2" customFormat="1" ht="38.25" hidden="1">
      <c r="A161" s="142"/>
      <c r="B161" s="145"/>
      <c r="C161" s="148"/>
      <c r="D161" s="148"/>
      <c r="E161" s="8" t="s">
        <v>18</v>
      </c>
      <c r="F161" s="36"/>
      <c r="G161" s="36"/>
      <c r="H161" s="151"/>
      <c r="I161" s="151"/>
      <c r="J161" s="151"/>
      <c r="K161" s="151"/>
      <c r="L161" s="151"/>
    </row>
    <row r="162" spans="1:12" s="2" customFormat="1" ht="25.5" hidden="1">
      <c r="A162" s="142"/>
      <c r="B162" s="145"/>
      <c r="C162" s="148"/>
      <c r="D162" s="148"/>
      <c r="E162" s="8" t="s">
        <v>19</v>
      </c>
      <c r="F162" s="36">
        <v>0</v>
      </c>
      <c r="G162" s="36">
        <v>0</v>
      </c>
      <c r="H162" s="151"/>
      <c r="I162" s="151"/>
      <c r="J162" s="151"/>
      <c r="K162" s="151"/>
      <c r="L162" s="151"/>
    </row>
    <row r="163" spans="1:12" s="2" customFormat="1" hidden="1">
      <c r="A163" s="142"/>
      <c r="B163" s="145"/>
      <c r="C163" s="148"/>
      <c r="D163" s="148"/>
      <c r="E163" s="7" t="s">
        <v>20</v>
      </c>
      <c r="F163" s="36">
        <v>0</v>
      </c>
      <c r="G163" s="36">
        <v>0</v>
      </c>
      <c r="H163" s="151"/>
      <c r="I163" s="151"/>
      <c r="J163" s="151"/>
      <c r="K163" s="151"/>
      <c r="L163" s="151"/>
    </row>
    <row r="164" spans="1:12" s="2" customFormat="1" ht="118.5" hidden="1" customHeight="1">
      <c r="A164" s="143"/>
      <c r="B164" s="146"/>
      <c r="C164" s="149"/>
      <c r="D164" s="149"/>
      <c r="E164" s="7" t="s">
        <v>21</v>
      </c>
      <c r="F164" s="36"/>
      <c r="G164" s="36"/>
      <c r="H164" s="152"/>
      <c r="I164" s="152"/>
      <c r="J164" s="152"/>
      <c r="K164" s="152"/>
      <c r="L164" s="152"/>
    </row>
    <row r="165" spans="1:12">
      <c r="A165" s="81"/>
      <c r="B165" s="90" t="s">
        <v>93</v>
      </c>
      <c r="C165" s="91"/>
      <c r="D165" s="92"/>
      <c r="E165" s="5" t="s">
        <v>17</v>
      </c>
      <c r="F165" s="31">
        <f t="shared" ref="F165:G169" si="14">F170</f>
        <v>2645507.4699999997</v>
      </c>
      <c r="G165" s="31">
        <f t="shared" si="14"/>
        <v>2645504.4699999997</v>
      </c>
      <c r="H165" s="69" t="s">
        <v>22</v>
      </c>
      <c r="I165" s="69" t="s">
        <v>22</v>
      </c>
      <c r="J165" s="69" t="s">
        <v>22</v>
      </c>
      <c r="K165" s="69" t="s">
        <v>22</v>
      </c>
      <c r="L165" s="69" t="s">
        <v>22</v>
      </c>
    </row>
    <row r="166" spans="1:12" ht="38.25">
      <c r="A166" s="82"/>
      <c r="B166" s="93"/>
      <c r="C166" s="94"/>
      <c r="D166" s="95"/>
      <c r="E166" s="6" t="s">
        <v>18</v>
      </c>
      <c r="F166" s="31">
        <f t="shared" si="14"/>
        <v>0</v>
      </c>
      <c r="G166" s="31">
        <f t="shared" si="14"/>
        <v>0</v>
      </c>
      <c r="H166" s="70"/>
      <c r="I166" s="70"/>
      <c r="J166" s="70"/>
      <c r="K166" s="70"/>
      <c r="L166" s="70"/>
    </row>
    <row r="167" spans="1:12" ht="25.5">
      <c r="A167" s="82"/>
      <c r="B167" s="93"/>
      <c r="C167" s="94"/>
      <c r="D167" s="95"/>
      <c r="E167" s="6" t="s">
        <v>19</v>
      </c>
      <c r="F167" s="31">
        <f t="shared" si="14"/>
        <v>0</v>
      </c>
      <c r="G167" s="31">
        <f t="shared" si="14"/>
        <v>0</v>
      </c>
      <c r="H167" s="70"/>
      <c r="I167" s="70"/>
      <c r="J167" s="70"/>
      <c r="K167" s="70"/>
      <c r="L167" s="70"/>
    </row>
    <row r="168" spans="1:12">
      <c r="A168" s="82"/>
      <c r="B168" s="93"/>
      <c r="C168" s="94"/>
      <c r="D168" s="95"/>
      <c r="E168" s="5" t="s">
        <v>20</v>
      </c>
      <c r="F168" s="31">
        <f t="shared" si="14"/>
        <v>2645507.4699999997</v>
      </c>
      <c r="G168" s="31">
        <f t="shared" si="14"/>
        <v>2645504.4699999997</v>
      </c>
      <c r="H168" s="70"/>
      <c r="I168" s="70"/>
      <c r="J168" s="70"/>
      <c r="K168" s="70"/>
      <c r="L168" s="70"/>
    </row>
    <row r="169" spans="1:12">
      <c r="A169" s="83"/>
      <c r="B169" s="96"/>
      <c r="C169" s="97"/>
      <c r="D169" s="98"/>
      <c r="E169" s="5" t="s">
        <v>21</v>
      </c>
      <c r="F169" s="31">
        <f t="shared" si="14"/>
        <v>0</v>
      </c>
      <c r="G169" s="31">
        <f t="shared" si="14"/>
        <v>0</v>
      </c>
      <c r="H169" s="71"/>
      <c r="I169" s="71"/>
      <c r="J169" s="71"/>
      <c r="K169" s="71"/>
      <c r="L169" s="71"/>
    </row>
    <row r="170" spans="1:12">
      <c r="A170" s="81"/>
      <c r="B170" s="78" t="s">
        <v>57</v>
      </c>
      <c r="C170" s="84" t="s">
        <v>22</v>
      </c>
      <c r="D170" s="87">
        <v>2020500</v>
      </c>
      <c r="E170" s="5" t="s">
        <v>17</v>
      </c>
      <c r="F170" s="31">
        <f>F175+F180+F185+F190+F195</f>
        <v>2645507.4699999997</v>
      </c>
      <c r="G170" s="31">
        <f>G175+G180+G185+G190+G195</f>
        <v>2645504.4699999997</v>
      </c>
      <c r="H170" s="69" t="s">
        <v>22</v>
      </c>
      <c r="I170" s="69" t="s">
        <v>22</v>
      </c>
      <c r="J170" s="69" t="s">
        <v>22</v>
      </c>
      <c r="K170" s="69" t="s">
        <v>22</v>
      </c>
      <c r="L170" s="69" t="s">
        <v>22</v>
      </c>
    </row>
    <row r="171" spans="1:12" ht="38.25">
      <c r="A171" s="82"/>
      <c r="B171" s="79"/>
      <c r="C171" s="85"/>
      <c r="D171" s="88"/>
      <c r="E171" s="6" t="s">
        <v>18</v>
      </c>
      <c r="F171" s="31">
        <f>F176+F181+F191+F186</f>
        <v>0</v>
      </c>
      <c r="G171" s="31">
        <f>G176+G181+G191+G186</f>
        <v>0</v>
      </c>
      <c r="H171" s="70"/>
      <c r="I171" s="70"/>
      <c r="J171" s="70"/>
      <c r="K171" s="70"/>
      <c r="L171" s="70"/>
    </row>
    <row r="172" spans="1:12" ht="25.5">
      <c r="A172" s="82"/>
      <c r="B172" s="79"/>
      <c r="C172" s="85"/>
      <c r="D172" s="88"/>
      <c r="E172" s="6" t="s">
        <v>19</v>
      </c>
      <c r="F172" s="31">
        <f t="shared" ref="F172:G174" si="15">F177+F182+F187+F192</f>
        <v>0</v>
      </c>
      <c r="G172" s="31">
        <f t="shared" si="15"/>
        <v>0</v>
      </c>
      <c r="H172" s="70"/>
      <c r="I172" s="70"/>
      <c r="J172" s="70"/>
      <c r="K172" s="70"/>
      <c r="L172" s="70"/>
    </row>
    <row r="173" spans="1:12">
      <c r="A173" s="82"/>
      <c r="B173" s="79"/>
      <c r="C173" s="85"/>
      <c r="D173" s="88"/>
      <c r="E173" s="5" t="s">
        <v>20</v>
      </c>
      <c r="F173" s="31">
        <f>F178+F183+F188+F193+F198</f>
        <v>2645507.4699999997</v>
      </c>
      <c r="G173" s="31">
        <f>G178+G183+G188+G193+G198</f>
        <v>2645504.4699999997</v>
      </c>
      <c r="H173" s="70"/>
      <c r="I173" s="70"/>
      <c r="J173" s="70"/>
      <c r="K173" s="70"/>
      <c r="L173" s="70"/>
    </row>
    <row r="174" spans="1:12">
      <c r="A174" s="83"/>
      <c r="B174" s="80"/>
      <c r="C174" s="86"/>
      <c r="D174" s="89"/>
      <c r="E174" s="5" t="s">
        <v>21</v>
      </c>
      <c r="F174" s="31">
        <f t="shared" si="15"/>
        <v>0</v>
      </c>
      <c r="G174" s="31">
        <f t="shared" si="15"/>
        <v>0</v>
      </c>
      <c r="H174" s="71"/>
      <c r="I174" s="71"/>
      <c r="J174" s="71"/>
      <c r="K174" s="71"/>
      <c r="L174" s="71"/>
    </row>
    <row r="175" spans="1:12">
      <c r="A175" s="81"/>
      <c r="B175" s="78" t="s">
        <v>58</v>
      </c>
      <c r="C175" s="87">
        <v>609</v>
      </c>
      <c r="D175" s="87">
        <v>2020501</v>
      </c>
      <c r="E175" s="5" t="s">
        <v>17</v>
      </c>
      <c r="F175" s="31">
        <f>F176+F177+F178+F179</f>
        <v>1413106.02</v>
      </c>
      <c r="G175" s="31">
        <f>G176+G177+G178+G179</f>
        <v>1413103.02</v>
      </c>
      <c r="H175" s="72" t="s">
        <v>83</v>
      </c>
      <c r="I175" s="72" t="s">
        <v>37</v>
      </c>
      <c r="J175" s="72" t="s">
        <v>22</v>
      </c>
      <c r="K175" s="72">
        <v>90</v>
      </c>
      <c r="L175" s="72">
        <v>90</v>
      </c>
    </row>
    <row r="176" spans="1:12" ht="38.25">
      <c r="A176" s="82"/>
      <c r="B176" s="79"/>
      <c r="C176" s="88"/>
      <c r="D176" s="88"/>
      <c r="E176" s="6" t="s">
        <v>18</v>
      </c>
      <c r="F176" s="31"/>
      <c r="G176" s="31"/>
      <c r="H176" s="73"/>
      <c r="I176" s="73"/>
      <c r="J176" s="73"/>
      <c r="K176" s="73"/>
      <c r="L176" s="73"/>
    </row>
    <row r="177" spans="1:12" ht="25.5">
      <c r="A177" s="82"/>
      <c r="B177" s="79"/>
      <c r="C177" s="88"/>
      <c r="D177" s="88"/>
      <c r="E177" s="6" t="s">
        <v>19</v>
      </c>
      <c r="F177" s="31"/>
      <c r="G177" s="31"/>
      <c r="H177" s="73"/>
      <c r="I177" s="73"/>
      <c r="J177" s="73"/>
      <c r="K177" s="73"/>
      <c r="L177" s="73"/>
    </row>
    <row r="178" spans="1:12">
      <c r="A178" s="82"/>
      <c r="B178" s="79"/>
      <c r="C178" s="88"/>
      <c r="D178" s="88"/>
      <c r="E178" s="5" t="s">
        <v>20</v>
      </c>
      <c r="F178" s="31">
        <v>1413106.02</v>
      </c>
      <c r="G178" s="31">
        <v>1413103.02</v>
      </c>
      <c r="H178" s="73"/>
      <c r="I178" s="73"/>
      <c r="J178" s="73"/>
      <c r="K178" s="73"/>
      <c r="L178" s="73"/>
    </row>
    <row r="179" spans="1:12">
      <c r="A179" s="83"/>
      <c r="B179" s="80"/>
      <c r="C179" s="89"/>
      <c r="D179" s="89"/>
      <c r="E179" s="5" t="s">
        <v>21</v>
      </c>
      <c r="F179" s="31"/>
      <c r="G179" s="31"/>
      <c r="H179" s="74"/>
      <c r="I179" s="74"/>
      <c r="J179" s="74"/>
      <c r="K179" s="74"/>
      <c r="L179" s="74"/>
    </row>
    <row r="180" spans="1:12">
      <c r="A180" s="81"/>
      <c r="B180" s="78" t="s">
        <v>59</v>
      </c>
      <c r="C180" s="87">
        <v>609</v>
      </c>
      <c r="D180" s="87">
        <v>2020502</v>
      </c>
      <c r="E180" s="5" t="s">
        <v>17</v>
      </c>
      <c r="F180" s="31">
        <f>F181+F182+F183+F184</f>
        <v>43344</v>
      </c>
      <c r="G180" s="31">
        <f>G181+G182+G183+G184</f>
        <v>43344</v>
      </c>
      <c r="H180" s="72" t="s">
        <v>80</v>
      </c>
      <c r="I180" s="72" t="s">
        <v>69</v>
      </c>
      <c r="J180" s="72" t="s">
        <v>22</v>
      </c>
      <c r="K180" s="72">
        <v>3000</v>
      </c>
      <c r="L180" s="72">
        <v>3000</v>
      </c>
    </row>
    <row r="181" spans="1:12" ht="38.25">
      <c r="A181" s="82"/>
      <c r="B181" s="79"/>
      <c r="C181" s="88"/>
      <c r="D181" s="88"/>
      <c r="E181" s="6" t="s">
        <v>18</v>
      </c>
      <c r="F181" s="31"/>
      <c r="G181" s="31"/>
      <c r="H181" s="73"/>
      <c r="I181" s="73"/>
      <c r="J181" s="73"/>
      <c r="K181" s="73"/>
      <c r="L181" s="73"/>
    </row>
    <row r="182" spans="1:12" ht="25.5">
      <c r="A182" s="82"/>
      <c r="B182" s="79"/>
      <c r="C182" s="88"/>
      <c r="D182" s="88"/>
      <c r="E182" s="6" t="s">
        <v>19</v>
      </c>
      <c r="F182" s="31"/>
      <c r="G182" s="31"/>
      <c r="H182" s="73"/>
      <c r="I182" s="73"/>
      <c r="J182" s="73"/>
      <c r="K182" s="73"/>
      <c r="L182" s="73"/>
    </row>
    <row r="183" spans="1:12">
      <c r="A183" s="82"/>
      <c r="B183" s="79"/>
      <c r="C183" s="88"/>
      <c r="D183" s="88"/>
      <c r="E183" s="5" t="s">
        <v>20</v>
      </c>
      <c r="F183" s="31">
        <v>43344</v>
      </c>
      <c r="G183" s="31">
        <v>43344</v>
      </c>
      <c r="H183" s="73"/>
      <c r="I183" s="73"/>
      <c r="J183" s="73"/>
      <c r="K183" s="73"/>
      <c r="L183" s="73"/>
    </row>
    <row r="184" spans="1:12">
      <c r="A184" s="83"/>
      <c r="B184" s="80"/>
      <c r="C184" s="89"/>
      <c r="D184" s="89"/>
      <c r="E184" s="5" t="s">
        <v>21</v>
      </c>
      <c r="F184" s="31"/>
      <c r="G184" s="31"/>
      <c r="H184" s="74"/>
      <c r="I184" s="74"/>
      <c r="J184" s="74"/>
      <c r="K184" s="74"/>
      <c r="L184" s="74"/>
    </row>
    <row r="185" spans="1:12">
      <c r="A185" s="81"/>
      <c r="B185" s="78" t="s">
        <v>60</v>
      </c>
      <c r="C185" s="87">
        <v>609</v>
      </c>
      <c r="D185" s="87">
        <v>2020503</v>
      </c>
      <c r="E185" s="5" t="s">
        <v>17</v>
      </c>
      <c r="F185" s="31">
        <f>F186+F187+F188+F189</f>
        <v>13996.53</v>
      </c>
      <c r="G185" s="31">
        <f>G186+G187+G188+G189</f>
        <v>13996.53</v>
      </c>
      <c r="H185" s="72" t="s">
        <v>81</v>
      </c>
      <c r="I185" s="72" t="s">
        <v>37</v>
      </c>
      <c r="J185" s="72" t="s">
        <v>22</v>
      </c>
      <c r="K185" s="72">
        <v>100</v>
      </c>
      <c r="L185" s="72">
        <v>100</v>
      </c>
    </row>
    <row r="186" spans="1:12" ht="38.25">
      <c r="A186" s="82"/>
      <c r="B186" s="79"/>
      <c r="C186" s="88"/>
      <c r="D186" s="88"/>
      <c r="E186" s="6" t="s">
        <v>18</v>
      </c>
      <c r="F186" s="31"/>
      <c r="G186" s="31"/>
      <c r="H186" s="73"/>
      <c r="I186" s="73"/>
      <c r="J186" s="73"/>
      <c r="K186" s="73"/>
      <c r="L186" s="73"/>
    </row>
    <row r="187" spans="1:12" ht="25.5">
      <c r="A187" s="82"/>
      <c r="B187" s="79"/>
      <c r="C187" s="88"/>
      <c r="D187" s="88"/>
      <c r="E187" s="6" t="s">
        <v>19</v>
      </c>
      <c r="F187" s="31"/>
      <c r="G187" s="31"/>
      <c r="H187" s="73"/>
      <c r="I187" s="73"/>
      <c r="J187" s="73"/>
      <c r="K187" s="73"/>
      <c r="L187" s="73"/>
    </row>
    <row r="188" spans="1:12">
      <c r="A188" s="82"/>
      <c r="B188" s="79"/>
      <c r="C188" s="88"/>
      <c r="D188" s="88"/>
      <c r="E188" s="5" t="s">
        <v>20</v>
      </c>
      <c r="F188" s="31">
        <v>13996.53</v>
      </c>
      <c r="G188" s="31">
        <v>13996.53</v>
      </c>
      <c r="H188" s="73"/>
      <c r="I188" s="73"/>
      <c r="J188" s="73"/>
      <c r="K188" s="73"/>
      <c r="L188" s="73"/>
    </row>
    <row r="189" spans="1:12">
      <c r="A189" s="83"/>
      <c r="B189" s="80"/>
      <c r="C189" s="89"/>
      <c r="D189" s="89"/>
      <c r="E189" s="5" t="s">
        <v>21</v>
      </c>
      <c r="F189" s="31"/>
      <c r="G189" s="31"/>
      <c r="H189" s="74"/>
      <c r="I189" s="74"/>
      <c r="J189" s="74"/>
      <c r="K189" s="74"/>
      <c r="L189" s="74"/>
    </row>
    <row r="190" spans="1:12" hidden="1">
      <c r="A190" s="141"/>
      <c r="B190" s="144" t="s">
        <v>61</v>
      </c>
      <c r="C190" s="147">
        <v>609</v>
      </c>
      <c r="D190" s="147">
        <v>2020504</v>
      </c>
      <c r="E190" s="7" t="s">
        <v>17</v>
      </c>
      <c r="F190" s="36">
        <f>F191+F192+F193+F194</f>
        <v>0</v>
      </c>
      <c r="G190" s="36">
        <f>G191+G192+G193+G194</f>
        <v>0</v>
      </c>
      <c r="H190" s="150" t="s">
        <v>82</v>
      </c>
      <c r="I190" s="150" t="s">
        <v>37</v>
      </c>
      <c r="J190" s="150" t="s">
        <v>22</v>
      </c>
      <c r="K190" s="150">
        <v>100</v>
      </c>
      <c r="L190" s="150">
        <v>100</v>
      </c>
    </row>
    <row r="191" spans="1:12" ht="38.25" hidden="1">
      <c r="A191" s="142"/>
      <c r="B191" s="145"/>
      <c r="C191" s="148"/>
      <c r="D191" s="148"/>
      <c r="E191" s="8" t="s">
        <v>18</v>
      </c>
      <c r="F191" s="36"/>
      <c r="G191" s="36"/>
      <c r="H191" s="151"/>
      <c r="I191" s="151"/>
      <c r="J191" s="151"/>
      <c r="K191" s="151"/>
      <c r="L191" s="151"/>
    </row>
    <row r="192" spans="1:12" ht="25.5" hidden="1">
      <c r="A192" s="142"/>
      <c r="B192" s="145"/>
      <c r="C192" s="148"/>
      <c r="D192" s="148"/>
      <c r="E192" s="8" t="s">
        <v>19</v>
      </c>
      <c r="F192" s="36"/>
      <c r="G192" s="36"/>
      <c r="H192" s="151"/>
      <c r="I192" s="151"/>
      <c r="J192" s="151"/>
      <c r="K192" s="151"/>
      <c r="L192" s="151"/>
    </row>
    <row r="193" spans="1:12" hidden="1">
      <c r="A193" s="142"/>
      <c r="B193" s="145"/>
      <c r="C193" s="148"/>
      <c r="D193" s="148"/>
      <c r="E193" s="7" t="s">
        <v>20</v>
      </c>
      <c r="F193" s="36">
        <v>0</v>
      </c>
      <c r="G193" s="36">
        <v>0</v>
      </c>
      <c r="H193" s="151"/>
      <c r="I193" s="151"/>
      <c r="J193" s="151"/>
      <c r="K193" s="151"/>
      <c r="L193" s="151"/>
    </row>
    <row r="194" spans="1:12" hidden="1">
      <c r="A194" s="143"/>
      <c r="B194" s="146"/>
      <c r="C194" s="148"/>
      <c r="D194" s="149"/>
      <c r="E194" s="7" t="s">
        <v>21</v>
      </c>
      <c r="F194" s="36"/>
      <c r="G194" s="36"/>
      <c r="H194" s="152"/>
      <c r="I194" s="152"/>
      <c r="J194" s="152"/>
      <c r="K194" s="152"/>
      <c r="L194" s="152"/>
    </row>
    <row r="195" spans="1:12">
      <c r="A195" s="9"/>
      <c r="B195" s="78" t="s">
        <v>94</v>
      </c>
      <c r="C195" s="136"/>
      <c r="D195" s="135"/>
      <c r="E195" s="5" t="s">
        <v>17</v>
      </c>
      <c r="F195" s="31">
        <f>F196+F197+F198+F199</f>
        <v>1175060.92</v>
      </c>
      <c r="G195" s="31">
        <f>G196+G197+G198+G199</f>
        <v>1175060.92</v>
      </c>
      <c r="H195" s="72" t="s">
        <v>82</v>
      </c>
      <c r="I195" s="50" t="s">
        <v>37</v>
      </c>
      <c r="J195" s="50" t="s">
        <v>22</v>
      </c>
      <c r="K195" s="50">
        <v>100</v>
      </c>
      <c r="L195" s="50">
        <v>100</v>
      </c>
    </row>
    <row r="196" spans="1:12" ht="38.25">
      <c r="A196" s="9"/>
      <c r="B196" s="79"/>
      <c r="C196" s="136"/>
      <c r="D196" s="136"/>
      <c r="E196" s="6" t="s">
        <v>18</v>
      </c>
      <c r="F196" s="31"/>
      <c r="G196" s="31"/>
      <c r="H196" s="73"/>
      <c r="I196" s="51"/>
      <c r="J196" s="51"/>
      <c r="K196" s="51"/>
      <c r="L196" s="51"/>
    </row>
    <row r="197" spans="1:12" ht="25.5">
      <c r="A197" s="9"/>
      <c r="B197" s="79"/>
      <c r="C197" s="136"/>
      <c r="D197" s="136"/>
      <c r="E197" s="6" t="s">
        <v>19</v>
      </c>
      <c r="F197" s="31"/>
      <c r="G197" s="31"/>
      <c r="H197" s="73"/>
      <c r="I197" s="51"/>
      <c r="J197" s="51"/>
      <c r="K197" s="51"/>
      <c r="L197" s="51"/>
    </row>
    <row r="198" spans="1:12">
      <c r="A198" s="9"/>
      <c r="B198" s="79"/>
      <c r="C198" s="136"/>
      <c r="D198" s="136"/>
      <c r="E198" s="5" t="s">
        <v>20</v>
      </c>
      <c r="F198" s="31">
        <v>1175060.92</v>
      </c>
      <c r="G198" s="31">
        <v>1175060.92</v>
      </c>
      <c r="H198" s="73"/>
      <c r="I198" s="51"/>
      <c r="J198" s="51"/>
      <c r="K198" s="51"/>
      <c r="L198" s="51"/>
    </row>
    <row r="199" spans="1:12">
      <c r="A199" s="9"/>
      <c r="B199" s="80"/>
      <c r="C199" s="137"/>
      <c r="D199" s="137"/>
      <c r="E199" s="5" t="s">
        <v>21</v>
      </c>
      <c r="F199" s="33"/>
      <c r="G199" s="33"/>
      <c r="H199" s="74"/>
      <c r="I199" s="52"/>
      <c r="J199" s="52"/>
      <c r="K199" s="52"/>
      <c r="L199" s="52"/>
    </row>
    <row r="200" spans="1:12">
      <c r="A200" s="9"/>
      <c r="B200" s="184" t="s">
        <v>95</v>
      </c>
      <c r="C200" s="23"/>
      <c r="D200" s="24"/>
      <c r="E200" s="5" t="s">
        <v>17</v>
      </c>
      <c r="F200" s="33">
        <f>F205</f>
        <v>524210</v>
      </c>
      <c r="G200" s="33">
        <f>G205</f>
        <v>524210</v>
      </c>
      <c r="H200" s="53"/>
      <c r="I200" s="53"/>
      <c r="J200" s="53"/>
      <c r="K200" s="53"/>
      <c r="L200" s="53"/>
    </row>
    <row r="201" spans="1:12" ht="38.25">
      <c r="A201" s="9"/>
      <c r="B201" s="184"/>
      <c r="C201" s="23"/>
      <c r="D201" s="24"/>
      <c r="E201" s="6" t="s">
        <v>18</v>
      </c>
      <c r="F201" s="33"/>
      <c r="G201" s="33"/>
      <c r="H201" s="53"/>
      <c r="I201" s="53"/>
      <c r="J201" s="53"/>
      <c r="K201" s="53"/>
      <c r="L201" s="53"/>
    </row>
    <row r="202" spans="1:12" ht="25.5">
      <c r="A202" s="9"/>
      <c r="B202" s="184"/>
      <c r="C202" s="23"/>
      <c r="D202" s="24"/>
      <c r="E202" s="6" t="s">
        <v>19</v>
      </c>
      <c r="F202" s="33">
        <f>F207</f>
        <v>503241.6</v>
      </c>
      <c r="G202" s="33">
        <f>G207</f>
        <v>503241.6</v>
      </c>
      <c r="H202" s="53"/>
      <c r="I202" s="53"/>
      <c r="J202" s="53"/>
      <c r="K202" s="53"/>
      <c r="L202" s="53"/>
    </row>
    <row r="203" spans="1:12">
      <c r="A203" s="9"/>
      <c r="B203" s="184"/>
      <c r="C203" s="23"/>
      <c r="D203" s="24"/>
      <c r="E203" s="5" t="s">
        <v>20</v>
      </c>
      <c r="F203" s="33">
        <f>F208</f>
        <v>20968.400000000001</v>
      </c>
      <c r="G203" s="33">
        <f>G208</f>
        <v>20968.400000000001</v>
      </c>
      <c r="H203" s="53"/>
      <c r="I203" s="53"/>
      <c r="J203" s="53"/>
      <c r="K203" s="53"/>
      <c r="L203" s="53"/>
    </row>
    <row r="204" spans="1:12" ht="17.25" customHeight="1">
      <c r="A204" s="10"/>
      <c r="B204" s="185"/>
      <c r="C204" s="25"/>
      <c r="D204" s="26"/>
      <c r="E204" s="5" t="s">
        <v>21</v>
      </c>
      <c r="F204" s="33"/>
      <c r="G204" s="33"/>
      <c r="H204" s="51" t="s">
        <v>22</v>
      </c>
      <c r="I204" s="52" t="s">
        <v>22</v>
      </c>
      <c r="J204" s="52" t="s">
        <v>22</v>
      </c>
      <c r="K204" s="52" t="s">
        <v>22</v>
      </c>
      <c r="L204" s="52" t="s">
        <v>22</v>
      </c>
    </row>
    <row r="205" spans="1:12">
      <c r="A205" s="9"/>
      <c r="B205" s="132" t="s">
        <v>96</v>
      </c>
      <c r="C205" s="27"/>
      <c r="D205" s="27"/>
      <c r="E205" s="5" t="s">
        <v>17</v>
      </c>
      <c r="F205" s="33">
        <f>F207+F208</f>
        <v>524210</v>
      </c>
      <c r="G205" s="33">
        <f>G207+G208</f>
        <v>524210</v>
      </c>
      <c r="H205" s="75" t="s">
        <v>97</v>
      </c>
      <c r="I205" s="63" t="s">
        <v>69</v>
      </c>
      <c r="J205" s="63" t="s">
        <v>98</v>
      </c>
      <c r="K205" s="63">
        <v>1</v>
      </c>
      <c r="L205" s="63">
        <v>1</v>
      </c>
    </row>
    <row r="206" spans="1:12" ht="38.25">
      <c r="A206" s="9"/>
      <c r="B206" s="133"/>
      <c r="C206" s="27"/>
      <c r="D206" s="27"/>
      <c r="E206" s="6" t="s">
        <v>18</v>
      </c>
      <c r="F206" s="33"/>
      <c r="G206" s="33"/>
      <c r="H206" s="76"/>
      <c r="I206" s="64"/>
      <c r="J206" s="64"/>
      <c r="K206" s="64"/>
      <c r="L206" s="64"/>
    </row>
    <row r="207" spans="1:12" ht="25.5">
      <c r="A207" s="9"/>
      <c r="B207" s="133"/>
      <c r="C207" s="27"/>
      <c r="D207" s="27"/>
      <c r="E207" s="6" t="s">
        <v>19</v>
      </c>
      <c r="F207" s="33">
        <v>503241.6</v>
      </c>
      <c r="G207" s="33">
        <v>503241.6</v>
      </c>
      <c r="H207" s="76"/>
      <c r="I207" s="64"/>
      <c r="J207" s="64"/>
      <c r="K207" s="64"/>
      <c r="L207" s="64"/>
    </row>
    <row r="208" spans="1:12">
      <c r="A208" s="9"/>
      <c r="B208" s="133"/>
      <c r="C208" s="27"/>
      <c r="D208" s="27"/>
      <c r="E208" s="5" t="s">
        <v>20</v>
      </c>
      <c r="F208" s="33">
        <v>20968.400000000001</v>
      </c>
      <c r="G208" s="33">
        <v>20968.400000000001</v>
      </c>
      <c r="H208" s="76"/>
      <c r="I208" s="64"/>
      <c r="J208" s="64"/>
      <c r="K208" s="64"/>
      <c r="L208" s="64"/>
    </row>
    <row r="209" spans="1:12" ht="18" customHeight="1">
      <c r="A209" s="9"/>
      <c r="B209" s="134"/>
      <c r="C209" s="28">
        <v>609</v>
      </c>
      <c r="D209" s="28"/>
      <c r="E209" s="5" t="s">
        <v>21</v>
      </c>
      <c r="F209" s="33"/>
      <c r="G209" s="33"/>
      <c r="H209" s="77"/>
      <c r="I209" s="65"/>
      <c r="J209" s="65"/>
      <c r="K209" s="65"/>
      <c r="L209" s="65"/>
    </row>
    <row r="210" spans="1:12">
      <c r="A210" s="104" t="s">
        <v>130</v>
      </c>
      <c r="B210" s="105"/>
      <c r="C210" s="84" t="s">
        <v>22</v>
      </c>
      <c r="D210" s="84" t="s">
        <v>22</v>
      </c>
      <c r="E210" s="5" t="s">
        <v>17</v>
      </c>
      <c r="F210" s="31">
        <f>F80+F105+F120+F140+F165+F200</f>
        <v>11618868.780000001</v>
      </c>
      <c r="G210" s="31">
        <f>G80+G105+G120+G140+G165+G200</f>
        <v>11618865.780000001</v>
      </c>
      <c r="H210" s="69" t="s">
        <v>22</v>
      </c>
      <c r="I210" s="69" t="s">
        <v>22</v>
      </c>
      <c r="J210" s="69" t="s">
        <v>22</v>
      </c>
      <c r="K210" s="69" t="s">
        <v>22</v>
      </c>
      <c r="L210" s="69" t="s">
        <v>22</v>
      </c>
    </row>
    <row r="211" spans="1:12" ht="38.25">
      <c r="A211" s="106"/>
      <c r="B211" s="107"/>
      <c r="C211" s="85"/>
      <c r="D211" s="85"/>
      <c r="E211" s="6" t="s">
        <v>18</v>
      </c>
      <c r="F211" s="31">
        <f t="shared" ref="F211:G214" si="16">F81+F106+F121+F141+F166</f>
        <v>0</v>
      </c>
      <c r="G211" s="31">
        <f t="shared" si="16"/>
        <v>0</v>
      </c>
      <c r="H211" s="70"/>
      <c r="I211" s="70"/>
      <c r="J211" s="70"/>
      <c r="K211" s="70"/>
      <c r="L211" s="70"/>
    </row>
    <row r="212" spans="1:12" ht="25.5">
      <c r="A212" s="106"/>
      <c r="B212" s="107"/>
      <c r="C212" s="85"/>
      <c r="D212" s="85"/>
      <c r="E212" s="6" t="s">
        <v>19</v>
      </c>
      <c r="F212" s="31">
        <f>F82+F107+F122+F142+F167+F207</f>
        <v>7409573.3399999999</v>
      </c>
      <c r="G212" s="31">
        <f>G82+G107+G122+G142+G167+G207</f>
        <v>7409573.3399999999</v>
      </c>
      <c r="H212" s="70"/>
      <c r="I212" s="70"/>
      <c r="J212" s="70"/>
      <c r="K212" s="70"/>
      <c r="L212" s="70"/>
    </row>
    <row r="213" spans="1:12">
      <c r="A213" s="106"/>
      <c r="B213" s="107"/>
      <c r="C213" s="85"/>
      <c r="D213" s="85"/>
      <c r="E213" s="5" t="s">
        <v>20</v>
      </c>
      <c r="F213" s="31">
        <f>F83+F108+F123+F143+F168+F203</f>
        <v>4209295.4400000004</v>
      </c>
      <c r="G213" s="31">
        <f>G83+G108+G123+G143+G168+G203</f>
        <v>4209292.4400000004</v>
      </c>
      <c r="H213" s="70"/>
      <c r="I213" s="70"/>
      <c r="J213" s="70"/>
      <c r="K213" s="70"/>
      <c r="L213" s="70"/>
    </row>
    <row r="214" spans="1:12">
      <c r="A214" s="108"/>
      <c r="B214" s="109"/>
      <c r="C214" s="86"/>
      <c r="D214" s="86"/>
      <c r="E214" s="5" t="s">
        <v>21</v>
      </c>
      <c r="F214" s="31">
        <f t="shared" si="16"/>
        <v>0</v>
      </c>
      <c r="G214" s="31">
        <f t="shared" si="16"/>
        <v>0</v>
      </c>
      <c r="H214" s="71"/>
      <c r="I214" s="71"/>
      <c r="J214" s="71"/>
      <c r="K214" s="71"/>
      <c r="L214" s="71"/>
    </row>
    <row r="215" spans="1:12" ht="56.25" customHeight="1">
      <c r="A215" s="99" t="s">
        <v>136</v>
      </c>
      <c r="B215" s="100"/>
      <c r="C215" s="101" t="s">
        <v>62</v>
      </c>
      <c r="D215" s="102"/>
      <c r="E215" s="102"/>
      <c r="F215" s="102"/>
      <c r="G215" s="102"/>
      <c r="H215" s="102"/>
      <c r="I215" s="102"/>
      <c r="J215" s="102"/>
      <c r="K215" s="102"/>
      <c r="L215" s="103"/>
    </row>
    <row r="216" spans="1:12">
      <c r="A216" s="81"/>
      <c r="B216" s="90" t="s">
        <v>63</v>
      </c>
      <c r="C216" s="91"/>
      <c r="D216" s="92"/>
      <c r="E216" s="5" t="s">
        <v>17</v>
      </c>
      <c r="F216" s="31">
        <f t="shared" ref="F216:G225" si="17">F221</f>
        <v>36790</v>
      </c>
      <c r="G216" s="31">
        <f t="shared" si="17"/>
        <v>36790</v>
      </c>
      <c r="H216" s="69" t="s">
        <v>22</v>
      </c>
      <c r="I216" s="69" t="s">
        <v>22</v>
      </c>
      <c r="J216" s="69" t="s">
        <v>22</v>
      </c>
      <c r="K216" s="69" t="s">
        <v>22</v>
      </c>
      <c r="L216" s="69" t="s">
        <v>22</v>
      </c>
    </row>
    <row r="217" spans="1:12" ht="38.25">
      <c r="A217" s="82"/>
      <c r="B217" s="93"/>
      <c r="C217" s="94"/>
      <c r="D217" s="95"/>
      <c r="E217" s="6" t="s">
        <v>18</v>
      </c>
      <c r="F217" s="31">
        <f t="shared" si="17"/>
        <v>0</v>
      </c>
      <c r="G217" s="31">
        <f t="shared" si="17"/>
        <v>0</v>
      </c>
      <c r="H217" s="70"/>
      <c r="I217" s="70"/>
      <c r="J217" s="70"/>
      <c r="K217" s="70"/>
      <c r="L217" s="70"/>
    </row>
    <row r="218" spans="1:12" ht="25.5">
      <c r="A218" s="82"/>
      <c r="B218" s="93"/>
      <c r="C218" s="94"/>
      <c r="D218" s="95"/>
      <c r="E218" s="6" t="s">
        <v>19</v>
      </c>
      <c r="F218" s="31">
        <f t="shared" si="17"/>
        <v>36790</v>
      </c>
      <c r="G218" s="31">
        <f t="shared" si="17"/>
        <v>36790</v>
      </c>
      <c r="H218" s="70"/>
      <c r="I218" s="70"/>
      <c r="J218" s="70"/>
      <c r="K218" s="70"/>
      <c r="L218" s="70"/>
    </row>
    <row r="219" spans="1:12">
      <c r="A219" s="82"/>
      <c r="B219" s="93"/>
      <c r="C219" s="94"/>
      <c r="D219" s="95"/>
      <c r="E219" s="5" t="s">
        <v>20</v>
      </c>
      <c r="F219" s="31">
        <f t="shared" si="17"/>
        <v>0</v>
      </c>
      <c r="G219" s="31">
        <f t="shared" si="17"/>
        <v>0</v>
      </c>
      <c r="H219" s="70"/>
      <c r="I219" s="70"/>
      <c r="J219" s="70"/>
      <c r="K219" s="70"/>
      <c r="L219" s="70"/>
    </row>
    <row r="220" spans="1:12">
      <c r="A220" s="83"/>
      <c r="B220" s="96"/>
      <c r="C220" s="97"/>
      <c r="D220" s="98"/>
      <c r="E220" s="5" t="s">
        <v>21</v>
      </c>
      <c r="F220" s="31">
        <f t="shared" si="17"/>
        <v>0</v>
      </c>
      <c r="G220" s="31">
        <f t="shared" si="17"/>
        <v>0</v>
      </c>
      <c r="H220" s="71"/>
      <c r="I220" s="71"/>
      <c r="J220" s="71"/>
      <c r="K220" s="71"/>
      <c r="L220" s="71"/>
    </row>
    <row r="221" spans="1:12">
      <c r="A221" s="81"/>
      <c r="B221" s="78" t="s">
        <v>64</v>
      </c>
      <c r="C221" s="84" t="s">
        <v>22</v>
      </c>
      <c r="D221" s="87">
        <v>2037100</v>
      </c>
      <c r="E221" s="5" t="s">
        <v>17</v>
      </c>
      <c r="F221" s="31">
        <f t="shared" si="17"/>
        <v>36790</v>
      </c>
      <c r="G221" s="31">
        <f t="shared" si="17"/>
        <v>36790</v>
      </c>
      <c r="H221" s="69" t="s">
        <v>22</v>
      </c>
      <c r="I221" s="69" t="s">
        <v>22</v>
      </c>
      <c r="J221" s="69" t="s">
        <v>22</v>
      </c>
      <c r="K221" s="69" t="s">
        <v>22</v>
      </c>
      <c r="L221" s="69" t="s">
        <v>22</v>
      </c>
    </row>
    <row r="222" spans="1:12" ht="38.25">
      <c r="A222" s="82"/>
      <c r="B222" s="79"/>
      <c r="C222" s="85"/>
      <c r="D222" s="88"/>
      <c r="E222" s="6" t="s">
        <v>18</v>
      </c>
      <c r="F222" s="31">
        <f t="shared" si="17"/>
        <v>0</v>
      </c>
      <c r="G222" s="31">
        <f t="shared" si="17"/>
        <v>0</v>
      </c>
      <c r="H222" s="70"/>
      <c r="I222" s="70"/>
      <c r="J222" s="70"/>
      <c r="K222" s="70"/>
      <c r="L222" s="70"/>
    </row>
    <row r="223" spans="1:12" ht="25.5">
      <c r="A223" s="82"/>
      <c r="B223" s="79"/>
      <c r="C223" s="85"/>
      <c r="D223" s="88"/>
      <c r="E223" s="6" t="s">
        <v>19</v>
      </c>
      <c r="F223" s="31">
        <f t="shared" si="17"/>
        <v>36790</v>
      </c>
      <c r="G223" s="31">
        <f t="shared" si="17"/>
        <v>36790</v>
      </c>
      <c r="H223" s="70"/>
      <c r="I223" s="70"/>
      <c r="J223" s="70"/>
      <c r="K223" s="70"/>
      <c r="L223" s="70"/>
    </row>
    <row r="224" spans="1:12">
      <c r="A224" s="82"/>
      <c r="B224" s="79"/>
      <c r="C224" s="85"/>
      <c r="D224" s="88"/>
      <c r="E224" s="5" t="s">
        <v>20</v>
      </c>
      <c r="F224" s="31">
        <f t="shared" si="17"/>
        <v>0</v>
      </c>
      <c r="G224" s="31">
        <f t="shared" si="17"/>
        <v>0</v>
      </c>
      <c r="H224" s="70"/>
      <c r="I224" s="70"/>
      <c r="J224" s="70"/>
      <c r="K224" s="70"/>
      <c r="L224" s="70"/>
    </row>
    <row r="225" spans="1:12">
      <c r="A225" s="83"/>
      <c r="B225" s="80"/>
      <c r="C225" s="86"/>
      <c r="D225" s="89"/>
      <c r="E225" s="5" t="s">
        <v>21</v>
      </c>
      <c r="F225" s="31">
        <f t="shared" si="17"/>
        <v>0</v>
      </c>
      <c r="G225" s="31">
        <f t="shared" si="17"/>
        <v>0</v>
      </c>
      <c r="H225" s="71"/>
      <c r="I225" s="71"/>
      <c r="J225" s="71"/>
      <c r="K225" s="71"/>
      <c r="L225" s="71"/>
    </row>
    <row r="226" spans="1:12">
      <c r="A226" s="81"/>
      <c r="B226" s="78" t="s">
        <v>65</v>
      </c>
      <c r="C226" s="87">
        <v>609</v>
      </c>
      <c r="D226" s="87">
        <v>2037133</v>
      </c>
      <c r="E226" s="5" t="s">
        <v>17</v>
      </c>
      <c r="F226" s="31">
        <f>F227+F228+F229+F230</f>
        <v>36790</v>
      </c>
      <c r="G226" s="31">
        <f>G227+G228+G229+G230</f>
        <v>36790</v>
      </c>
      <c r="H226" s="72" t="s">
        <v>84</v>
      </c>
      <c r="I226" s="186" t="s">
        <v>67</v>
      </c>
      <c r="J226" s="186" t="s">
        <v>22</v>
      </c>
      <c r="K226" s="186">
        <v>3</v>
      </c>
      <c r="L226" s="186">
        <v>3</v>
      </c>
    </row>
    <row r="227" spans="1:12" ht="38.25">
      <c r="A227" s="82"/>
      <c r="B227" s="79"/>
      <c r="C227" s="88"/>
      <c r="D227" s="88"/>
      <c r="E227" s="6" t="s">
        <v>18</v>
      </c>
      <c r="F227" s="31"/>
      <c r="G227" s="31"/>
      <c r="H227" s="73"/>
      <c r="I227" s="187"/>
      <c r="J227" s="187"/>
      <c r="K227" s="187"/>
      <c r="L227" s="187"/>
    </row>
    <row r="228" spans="1:12" ht="25.5">
      <c r="A228" s="82"/>
      <c r="B228" s="79"/>
      <c r="C228" s="88"/>
      <c r="D228" s="88"/>
      <c r="E228" s="6" t="s">
        <v>19</v>
      </c>
      <c r="F228" s="31">
        <v>36790</v>
      </c>
      <c r="G228" s="31">
        <v>36790</v>
      </c>
      <c r="H228" s="73"/>
      <c r="I228" s="187"/>
      <c r="J228" s="187"/>
      <c r="K228" s="187"/>
      <c r="L228" s="187"/>
    </row>
    <row r="229" spans="1:12">
      <c r="A229" s="82"/>
      <c r="B229" s="79"/>
      <c r="C229" s="88"/>
      <c r="D229" s="88"/>
      <c r="E229" s="5" t="s">
        <v>20</v>
      </c>
      <c r="F229" s="31"/>
      <c r="G229" s="31"/>
      <c r="H229" s="73"/>
      <c r="I229" s="187"/>
      <c r="J229" s="187"/>
      <c r="K229" s="187"/>
      <c r="L229" s="187"/>
    </row>
    <row r="230" spans="1:12">
      <c r="A230" s="83"/>
      <c r="B230" s="80"/>
      <c r="C230" s="89"/>
      <c r="D230" s="89"/>
      <c r="E230" s="5" t="s">
        <v>21</v>
      </c>
      <c r="F230" s="31"/>
      <c r="G230" s="31"/>
      <c r="H230" s="74"/>
      <c r="I230" s="188"/>
      <c r="J230" s="188"/>
      <c r="K230" s="188"/>
      <c r="L230" s="188"/>
    </row>
    <row r="231" spans="1:12">
      <c r="A231" s="104" t="s">
        <v>107</v>
      </c>
      <c r="B231" s="92"/>
      <c r="C231" s="84" t="s">
        <v>22</v>
      </c>
      <c r="D231" s="84" t="s">
        <v>22</v>
      </c>
      <c r="E231" s="5" t="s">
        <v>17</v>
      </c>
      <c r="F231" s="31">
        <f t="shared" ref="F231:G235" si="18">F216</f>
        <v>36790</v>
      </c>
      <c r="G231" s="31">
        <f t="shared" si="18"/>
        <v>36790</v>
      </c>
      <c r="H231" s="69" t="s">
        <v>22</v>
      </c>
      <c r="I231" s="69" t="s">
        <v>22</v>
      </c>
      <c r="J231" s="69" t="s">
        <v>22</v>
      </c>
      <c r="K231" s="69" t="s">
        <v>22</v>
      </c>
      <c r="L231" s="69" t="s">
        <v>22</v>
      </c>
    </row>
    <row r="232" spans="1:12" ht="38.25">
      <c r="A232" s="93"/>
      <c r="B232" s="95"/>
      <c r="C232" s="85"/>
      <c r="D232" s="85"/>
      <c r="E232" s="6" t="s">
        <v>18</v>
      </c>
      <c r="F232" s="31">
        <f t="shared" si="18"/>
        <v>0</v>
      </c>
      <c r="G232" s="31">
        <f t="shared" si="18"/>
        <v>0</v>
      </c>
      <c r="H232" s="70"/>
      <c r="I232" s="70"/>
      <c r="J232" s="70"/>
      <c r="K232" s="70"/>
      <c r="L232" s="70"/>
    </row>
    <row r="233" spans="1:12" ht="25.5">
      <c r="A233" s="93"/>
      <c r="B233" s="95"/>
      <c r="C233" s="85"/>
      <c r="D233" s="85"/>
      <c r="E233" s="6" t="s">
        <v>19</v>
      </c>
      <c r="F233" s="31">
        <f t="shared" si="18"/>
        <v>36790</v>
      </c>
      <c r="G233" s="31">
        <f t="shared" si="18"/>
        <v>36790</v>
      </c>
      <c r="H233" s="70"/>
      <c r="I233" s="70"/>
      <c r="J233" s="70"/>
      <c r="K233" s="70"/>
      <c r="L233" s="70"/>
    </row>
    <row r="234" spans="1:12">
      <c r="A234" s="93"/>
      <c r="B234" s="95"/>
      <c r="C234" s="85"/>
      <c r="D234" s="85"/>
      <c r="E234" s="5" t="s">
        <v>20</v>
      </c>
      <c r="F234" s="31">
        <f t="shared" si="18"/>
        <v>0</v>
      </c>
      <c r="G234" s="31">
        <f t="shared" si="18"/>
        <v>0</v>
      </c>
      <c r="H234" s="70"/>
      <c r="I234" s="70"/>
      <c r="J234" s="70"/>
      <c r="K234" s="70"/>
      <c r="L234" s="70"/>
    </row>
    <row r="235" spans="1:12">
      <c r="A235" s="96"/>
      <c r="B235" s="98"/>
      <c r="C235" s="85"/>
      <c r="D235" s="85"/>
      <c r="E235" s="11" t="s">
        <v>21</v>
      </c>
      <c r="F235" s="37">
        <f t="shared" si="18"/>
        <v>0</v>
      </c>
      <c r="G235" s="37">
        <f t="shared" si="18"/>
        <v>0</v>
      </c>
      <c r="H235" s="70"/>
      <c r="I235" s="70"/>
      <c r="J235" s="70"/>
      <c r="K235" s="70"/>
      <c r="L235" s="70"/>
    </row>
    <row r="236" spans="1:12" ht="18.75" customHeight="1">
      <c r="A236" s="180" t="s">
        <v>100</v>
      </c>
      <c r="B236" s="181"/>
      <c r="C236" s="173" t="s">
        <v>101</v>
      </c>
      <c r="D236" s="174"/>
      <c r="E236" s="174"/>
      <c r="F236" s="174"/>
      <c r="G236" s="174"/>
      <c r="H236" s="174"/>
      <c r="I236" s="174"/>
      <c r="J236" s="174"/>
      <c r="K236" s="174"/>
      <c r="L236" s="175"/>
    </row>
    <row r="237" spans="1:12" ht="21.75" customHeight="1">
      <c r="A237" s="182"/>
      <c r="B237" s="183"/>
      <c r="C237" s="176"/>
      <c r="D237" s="177"/>
      <c r="E237" s="178"/>
      <c r="F237" s="178"/>
      <c r="G237" s="178"/>
      <c r="H237" s="177"/>
      <c r="I237" s="177"/>
      <c r="J237" s="177"/>
      <c r="K237" s="177"/>
      <c r="L237" s="179"/>
    </row>
    <row r="238" spans="1:12" ht="21.75" customHeight="1">
      <c r="A238" s="90" t="s">
        <v>103</v>
      </c>
      <c r="B238" s="91"/>
      <c r="C238" s="91"/>
      <c r="D238" s="92"/>
      <c r="E238" s="5" t="s">
        <v>17</v>
      </c>
      <c r="F238" s="38">
        <f>F243</f>
        <v>2719562.33</v>
      </c>
      <c r="G238" s="38">
        <f>G243</f>
        <v>2719562.33</v>
      </c>
      <c r="H238" s="69" t="s">
        <v>22</v>
      </c>
      <c r="I238" s="69" t="s">
        <v>22</v>
      </c>
      <c r="J238" s="69" t="s">
        <v>22</v>
      </c>
      <c r="K238" s="69" t="s">
        <v>22</v>
      </c>
      <c r="L238" s="69" t="s">
        <v>22</v>
      </c>
    </row>
    <row r="239" spans="1:12" ht="40.5" customHeight="1">
      <c r="A239" s="93"/>
      <c r="B239" s="94"/>
      <c r="C239" s="94"/>
      <c r="D239" s="95"/>
      <c r="E239" s="6" t="s">
        <v>18</v>
      </c>
      <c r="F239" s="39"/>
      <c r="G239" s="40"/>
      <c r="H239" s="70"/>
      <c r="I239" s="70"/>
      <c r="J239" s="70"/>
      <c r="K239" s="70"/>
      <c r="L239" s="70"/>
    </row>
    <row r="240" spans="1:12" ht="30.75" customHeight="1">
      <c r="A240" s="93"/>
      <c r="B240" s="94"/>
      <c r="C240" s="94"/>
      <c r="D240" s="95"/>
      <c r="E240" s="6" t="s">
        <v>19</v>
      </c>
      <c r="F240" s="39">
        <f>F245</f>
        <v>2609562.33</v>
      </c>
      <c r="G240" s="39">
        <f>G245</f>
        <v>2609562.33</v>
      </c>
      <c r="H240" s="70"/>
      <c r="I240" s="70"/>
      <c r="J240" s="70"/>
      <c r="K240" s="70"/>
      <c r="L240" s="70"/>
    </row>
    <row r="241" spans="1:12" ht="15" customHeight="1">
      <c r="A241" s="93"/>
      <c r="B241" s="94"/>
      <c r="C241" s="94"/>
      <c r="D241" s="95"/>
      <c r="E241" s="5" t="s">
        <v>20</v>
      </c>
      <c r="F241" s="41">
        <f>F246</f>
        <v>110000</v>
      </c>
      <c r="G241" s="41">
        <f>G246</f>
        <v>110000</v>
      </c>
      <c r="H241" s="70"/>
      <c r="I241" s="70"/>
      <c r="J241" s="70"/>
      <c r="K241" s="70"/>
      <c r="L241" s="70"/>
    </row>
    <row r="242" spans="1:12" ht="14.25" customHeight="1">
      <c r="A242" s="96"/>
      <c r="B242" s="97"/>
      <c r="C242" s="97"/>
      <c r="D242" s="98"/>
      <c r="E242" s="5" t="s">
        <v>21</v>
      </c>
      <c r="F242" s="39"/>
      <c r="G242" s="40"/>
      <c r="H242" s="71"/>
      <c r="I242" s="71"/>
      <c r="J242" s="71"/>
      <c r="K242" s="71"/>
      <c r="L242" s="71"/>
    </row>
    <row r="243" spans="1:12" ht="21.75" customHeight="1">
      <c r="A243" s="78"/>
      <c r="B243" s="78" t="s">
        <v>102</v>
      </c>
      <c r="C243" s="192">
        <v>609</v>
      </c>
      <c r="D243" s="192">
        <v>2050100</v>
      </c>
      <c r="E243" s="5" t="s">
        <v>17</v>
      </c>
      <c r="F243" s="39">
        <f>F248+F253</f>
        <v>2719562.33</v>
      </c>
      <c r="G243" s="39">
        <f>G248+G253</f>
        <v>2719562.33</v>
      </c>
      <c r="H243" s="189"/>
      <c r="I243" s="189"/>
      <c r="J243" s="189"/>
      <c r="K243" s="189"/>
      <c r="L243" s="189"/>
    </row>
    <row r="244" spans="1:12" ht="39.75" customHeight="1">
      <c r="A244" s="79"/>
      <c r="B244" s="79"/>
      <c r="C244" s="193"/>
      <c r="D244" s="193"/>
      <c r="E244" s="6" t="s">
        <v>18</v>
      </c>
      <c r="F244" s="39"/>
      <c r="G244" s="39"/>
      <c r="H244" s="190"/>
      <c r="I244" s="190"/>
      <c r="J244" s="190"/>
      <c r="K244" s="190"/>
      <c r="L244" s="190"/>
    </row>
    <row r="245" spans="1:12" ht="24" customHeight="1">
      <c r="A245" s="79"/>
      <c r="B245" s="79"/>
      <c r="C245" s="193"/>
      <c r="D245" s="193"/>
      <c r="E245" s="6" t="s">
        <v>19</v>
      </c>
      <c r="F245" s="39">
        <f>F250+F255</f>
        <v>2609562.33</v>
      </c>
      <c r="G245" s="39">
        <f>G250+G255</f>
        <v>2609562.33</v>
      </c>
      <c r="H245" s="190"/>
      <c r="I245" s="190"/>
      <c r="J245" s="190"/>
      <c r="K245" s="190"/>
      <c r="L245" s="190"/>
    </row>
    <row r="246" spans="1:12" ht="18" customHeight="1">
      <c r="A246" s="79"/>
      <c r="B246" s="79"/>
      <c r="C246" s="193"/>
      <c r="D246" s="193"/>
      <c r="E246" s="5" t="s">
        <v>20</v>
      </c>
      <c r="F246" s="41">
        <f>F251+F256</f>
        <v>110000</v>
      </c>
      <c r="G246" s="41">
        <f>G251+G256</f>
        <v>110000</v>
      </c>
      <c r="H246" s="190"/>
      <c r="I246" s="190"/>
      <c r="J246" s="190"/>
      <c r="K246" s="190"/>
      <c r="L246" s="190"/>
    </row>
    <row r="247" spans="1:12" ht="15" customHeight="1">
      <c r="A247" s="80"/>
      <c r="B247" s="80"/>
      <c r="C247" s="194"/>
      <c r="D247" s="194"/>
      <c r="E247" s="5" t="s">
        <v>21</v>
      </c>
      <c r="F247" s="39"/>
      <c r="G247" s="39"/>
      <c r="H247" s="191"/>
      <c r="I247" s="191"/>
      <c r="J247" s="191"/>
      <c r="K247" s="191"/>
      <c r="L247" s="191"/>
    </row>
    <row r="248" spans="1:12" ht="15" customHeight="1">
      <c r="A248" s="78"/>
      <c r="B248" s="78" t="s">
        <v>109</v>
      </c>
      <c r="C248" s="192">
        <v>609</v>
      </c>
      <c r="D248" s="192">
        <v>2050100</v>
      </c>
      <c r="E248" s="5" t="s">
        <v>17</v>
      </c>
      <c r="F248" s="39">
        <f>F250+F251</f>
        <v>2714911.9</v>
      </c>
      <c r="G248" s="39">
        <f>G250+G251</f>
        <v>2714911.9</v>
      </c>
      <c r="H248" s="189" t="s">
        <v>125</v>
      </c>
      <c r="I248" s="58" t="s">
        <v>91</v>
      </c>
      <c r="J248" s="61" t="s">
        <v>22</v>
      </c>
      <c r="K248" s="58">
        <v>2000</v>
      </c>
      <c r="L248" s="58">
        <v>2304</v>
      </c>
    </row>
    <row r="249" spans="1:12" ht="15" customHeight="1">
      <c r="A249" s="79"/>
      <c r="B249" s="79"/>
      <c r="C249" s="193"/>
      <c r="D249" s="193"/>
      <c r="E249" s="6" t="s">
        <v>18</v>
      </c>
      <c r="F249" s="39"/>
      <c r="G249" s="39"/>
      <c r="H249" s="190"/>
      <c r="I249" s="59"/>
      <c r="J249" s="62"/>
      <c r="K249" s="59"/>
      <c r="L249" s="59"/>
    </row>
    <row r="250" spans="1:12" ht="15" customHeight="1">
      <c r="A250" s="79"/>
      <c r="B250" s="79"/>
      <c r="C250" s="193"/>
      <c r="D250" s="193"/>
      <c r="E250" s="6" t="s">
        <v>19</v>
      </c>
      <c r="F250" s="39">
        <v>2605411.9</v>
      </c>
      <c r="G250" s="39">
        <v>2605411.9</v>
      </c>
      <c r="H250" s="190"/>
      <c r="I250" s="59"/>
      <c r="J250" s="62"/>
      <c r="K250" s="59"/>
      <c r="L250" s="59"/>
    </row>
    <row r="251" spans="1:12" ht="15" customHeight="1">
      <c r="A251" s="79"/>
      <c r="B251" s="79"/>
      <c r="C251" s="193"/>
      <c r="D251" s="193"/>
      <c r="E251" s="5" t="s">
        <v>20</v>
      </c>
      <c r="F251" s="41">
        <v>109500</v>
      </c>
      <c r="G251" s="41">
        <v>109500</v>
      </c>
      <c r="H251" s="190"/>
      <c r="I251" s="59"/>
      <c r="J251" s="62"/>
      <c r="K251" s="59"/>
      <c r="L251" s="59"/>
    </row>
    <row r="252" spans="1:12" ht="63" customHeight="1">
      <c r="A252" s="80"/>
      <c r="B252" s="80"/>
      <c r="C252" s="194"/>
      <c r="D252" s="194"/>
      <c r="E252" s="5" t="s">
        <v>21</v>
      </c>
      <c r="F252" s="39"/>
      <c r="G252" s="39"/>
      <c r="H252" s="60" t="s">
        <v>142</v>
      </c>
      <c r="I252" s="60" t="s">
        <v>143</v>
      </c>
      <c r="J252" s="62"/>
      <c r="K252" s="60">
        <v>4</v>
      </c>
      <c r="L252" s="60">
        <v>5</v>
      </c>
    </row>
    <row r="253" spans="1:12" ht="15" customHeight="1">
      <c r="A253" s="78"/>
      <c r="B253" s="78" t="s">
        <v>110</v>
      </c>
      <c r="C253" s="192">
        <v>609</v>
      </c>
      <c r="D253" s="192">
        <v>2050100</v>
      </c>
      <c r="E253" s="5" t="s">
        <v>17</v>
      </c>
      <c r="F253" s="39">
        <f>F255+F256</f>
        <v>4650.43</v>
      </c>
      <c r="G253" s="39">
        <f>G255+G256</f>
        <v>4650.43</v>
      </c>
      <c r="H253" s="189" t="s">
        <v>126</v>
      </c>
      <c r="I253" s="208" t="s">
        <v>37</v>
      </c>
      <c r="J253" s="69" t="s">
        <v>22</v>
      </c>
      <c r="K253" s="208">
        <v>20</v>
      </c>
      <c r="L253" s="208">
        <v>20</v>
      </c>
    </row>
    <row r="254" spans="1:12" ht="37.5" customHeight="1">
      <c r="A254" s="79"/>
      <c r="B254" s="79"/>
      <c r="C254" s="193"/>
      <c r="D254" s="193"/>
      <c r="E254" s="6" t="s">
        <v>18</v>
      </c>
      <c r="F254" s="39"/>
      <c r="G254" s="39"/>
      <c r="H254" s="190"/>
      <c r="I254" s="209"/>
      <c r="J254" s="70"/>
      <c r="K254" s="209"/>
      <c r="L254" s="209"/>
    </row>
    <row r="255" spans="1:12" ht="30" customHeight="1">
      <c r="A255" s="79"/>
      <c r="B255" s="79"/>
      <c r="C255" s="193"/>
      <c r="D255" s="193"/>
      <c r="E255" s="6" t="s">
        <v>19</v>
      </c>
      <c r="F255" s="39">
        <v>4150.43</v>
      </c>
      <c r="G255" s="39">
        <v>4150.43</v>
      </c>
      <c r="H255" s="190"/>
      <c r="I255" s="209"/>
      <c r="J255" s="70"/>
      <c r="K255" s="209"/>
      <c r="L255" s="209"/>
    </row>
    <row r="256" spans="1:12" ht="15" customHeight="1">
      <c r="A256" s="79"/>
      <c r="B256" s="79"/>
      <c r="C256" s="193"/>
      <c r="D256" s="193"/>
      <c r="E256" s="5" t="s">
        <v>20</v>
      </c>
      <c r="F256" s="41">
        <v>500</v>
      </c>
      <c r="G256" s="41">
        <v>500</v>
      </c>
      <c r="H256" s="190"/>
      <c r="I256" s="209"/>
      <c r="J256" s="70"/>
      <c r="K256" s="209"/>
      <c r="L256" s="209"/>
    </row>
    <row r="257" spans="1:12" ht="18" customHeight="1">
      <c r="A257" s="80"/>
      <c r="B257" s="80"/>
      <c r="C257" s="194"/>
      <c r="D257" s="194"/>
      <c r="E257" s="5" t="s">
        <v>21</v>
      </c>
      <c r="F257" s="39"/>
      <c r="G257" s="39"/>
      <c r="H257" s="191"/>
      <c r="I257" s="210"/>
      <c r="J257" s="70"/>
      <c r="K257" s="210"/>
      <c r="L257" s="210"/>
    </row>
    <row r="258" spans="1:12" ht="15" customHeight="1">
      <c r="A258" s="90" t="s">
        <v>104</v>
      </c>
      <c r="B258" s="91"/>
      <c r="C258" s="91"/>
      <c r="D258" s="92"/>
      <c r="E258" s="5" t="s">
        <v>17</v>
      </c>
      <c r="F258" s="39">
        <f>F263</f>
        <v>1359781.25</v>
      </c>
      <c r="G258" s="39">
        <f>G263</f>
        <v>1359781.25</v>
      </c>
      <c r="H258" s="69" t="s">
        <v>22</v>
      </c>
      <c r="I258" s="69" t="s">
        <v>22</v>
      </c>
      <c r="J258" s="69" t="s">
        <v>22</v>
      </c>
      <c r="K258" s="69" t="s">
        <v>22</v>
      </c>
      <c r="L258" s="69" t="s">
        <v>22</v>
      </c>
    </row>
    <row r="259" spans="1:12" ht="38.25" customHeight="1">
      <c r="A259" s="93"/>
      <c r="B259" s="94"/>
      <c r="C259" s="94"/>
      <c r="D259" s="95"/>
      <c r="E259" s="6" t="s">
        <v>18</v>
      </c>
      <c r="F259" s="39"/>
      <c r="G259" s="39"/>
      <c r="H259" s="70"/>
      <c r="I259" s="70"/>
      <c r="J259" s="70"/>
      <c r="K259" s="70"/>
      <c r="L259" s="70"/>
    </row>
    <row r="260" spans="1:12" ht="28.5" customHeight="1">
      <c r="A260" s="93"/>
      <c r="B260" s="94"/>
      <c r="C260" s="94"/>
      <c r="D260" s="95"/>
      <c r="E260" s="6" t="s">
        <v>19</v>
      </c>
      <c r="F260" s="39">
        <f>F265</f>
        <v>1304781.25</v>
      </c>
      <c r="G260" s="39">
        <f>G265</f>
        <v>1304781.25</v>
      </c>
      <c r="H260" s="70"/>
      <c r="I260" s="70"/>
      <c r="J260" s="70"/>
      <c r="K260" s="70"/>
      <c r="L260" s="70"/>
    </row>
    <row r="261" spans="1:12">
      <c r="A261" s="93"/>
      <c r="B261" s="94"/>
      <c r="C261" s="94"/>
      <c r="D261" s="95"/>
      <c r="E261" s="5" t="s">
        <v>20</v>
      </c>
      <c r="F261" s="41">
        <f>F266</f>
        <v>55000</v>
      </c>
      <c r="G261" s="41">
        <f>G266</f>
        <v>55000</v>
      </c>
      <c r="H261" s="70"/>
      <c r="I261" s="70"/>
      <c r="J261" s="70"/>
      <c r="K261" s="70"/>
      <c r="L261" s="70"/>
    </row>
    <row r="262" spans="1:12" ht="15" customHeight="1">
      <c r="A262" s="96"/>
      <c r="B262" s="97"/>
      <c r="C262" s="97"/>
      <c r="D262" s="98"/>
      <c r="E262" s="5" t="s">
        <v>21</v>
      </c>
      <c r="F262" s="39"/>
      <c r="G262" s="39"/>
      <c r="H262" s="70"/>
      <c r="I262" s="70"/>
      <c r="J262" s="70"/>
      <c r="K262" s="70"/>
      <c r="L262" s="70"/>
    </row>
    <row r="263" spans="1:12" ht="15" customHeight="1">
      <c r="A263" s="78"/>
      <c r="B263" s="78" t="s">
        <v>105</v>
      </c>
      <c r="C263" s="192">
        <v>609</v>
      </c>
      <c r="D263" s="192">
        <v>2050200</v>
      </c>
      <c r="E263" s="5" t="s">
        <v>17</v>
      </c>
      <c r="F263" s="38">
        <f>F268</f>
        <v>1359781.25</v>
      </c>
      <c r="G263" s="38">
        <f>G268</f>
        <v>1359781.25</v>
      </c>
      <c r="H263" s="69" t="s">
        <v>22</v>
      </c>
      <c r="I263" s="69" t="s">
        <v>22</v>
      </c>
      <c r="J263" s="69" t="s">
        <v>22</v>
      </c>
      <c r="K263" s="69" t="s">
        <v>22</v>
      </c>
      <c r="L263" s="69" t="s">
        <v>22</v>
      </c>
    </row>
    <row r="264" spans="1:12" ht="45.75" customHeight="1">
      <c r="A264" s="79"/>
      <c r="B264" s="79"/>
      <c r="C264" s="193"/>
      <c r="D264" s="193"/>
      <c r="E264" s="6" t="s">
        <v>18</v>
      </c>
      <c r="F264" s="39"/>
      <c r="G264" s="39"/>
      <c r="H264" s="70"/>
      <c r="I264" s="70"/>
      <c r="J264" s="70"/>
      <c r="K264" s="70"/>
      <c r="L264" s="70"/>
    </row>
    <row r="265" spans="1:12" ht="33" customHeight="1">
      <c r="A265" s="79"/>
      <c r="B265" s="79"/>
      <c r="C265" s="193"/>
      <c r="D265" s="193"/>
      <c r="E265" s="6" t="s">
        <v>19</v>
      </c>
      <c r="F265" s="39">
        <f>F270</f>
        <v>1304781.25</v>
      </c>
      <c r="G265" s="39">
        <f>G270</f>
        <v>1304781.25</v>
      </c>
      <c r="H265" s="70"/>
      <c r="I265" s="70"/>
      <c r="J265" s="70"/>
      <c r="K265" s="70"/>
      <c r="L265" s="70"/>
    </row>
    <row r="266" spans="1:12" ht="19.5" customHeight="1">
      <c r="A266" s="79"/>
      <c r="B266" s="79"/>
      <c r="C266" s="193"/>
      <c r="D266" s="193"/>
      <c r="E266" s="5" t="s">
        <v>20</v>
      </c>
      <c r="F266" s="41">
        <f>F271</f>
        <v>55000</v>
      </c>
      <c r="G266" s="41">
        <f>G271</f>
        <v>55000</v>
      </c>
      <c r="H266" s="70"/>
      <c r="I266" s="70"/>
      <c r="J266" s="70"/>
      <c r="K266" s="70"/>
      <c r="L266" s="70"/>
    </row>
    <row r="267" spans="1:12" ht="21.75" customHeight="1">
      <c r="A267" s="80"/>
      <c r="B267" s="80"/>
      <c r="C267" s="194"/>
      <c r="D267" s="194"/>
      <c r="E267" s="5" t="s">
        <v>21</v>
      </c>
      <c r="F267" s="39"/>
      <c r="G267" s="39"/>
      <c r="H267" s="70"/>
      <c r="I267" s="70"/>
      <c r="J267" s="70"/>
      <c r="K267" s="70"/>
      <c r="L267" s="70"/>
    </row>
    <row r="268" spans="1:12" ht="15" customHeight="1">
      <c r="A268" s="12"/>
      <c r="B268" s="78" t="s">
        <v>106</v>
      </c>
      <c r="C268" s="195">
        <v>609</v>
      </c>
      <c r="D268" s="195">
        <v>2050200</v>
      </c>
      <c r="E268" s="5" t="s">
        <v>17</v>
      </c>
      <c r="F268" s="38">
        <f>F269+F270+F271+F272</f>
        <v>1359781.25</v>
      </c>
      <c r="G268" s="38">
        <f>G269+G270+G271+G272</f>
        <v>1359781.25</v>
      </c>
      <c r="H268" s="189" t="s">
        <v>127</v>
      </c>
      <c r="I268" s="208" t="s">
        <v>91</v>
      </c>
      <c r="J268" s="69" t="s">
        <v>22</v>
      </c>
      <c r="K268" s="208">
        <v>1500</v>
      </c>
      <c r="L268" s="208">
        <v>1742</v>
      </c>
    </row>
    <row r="269" spans="1:12" ht="44.25" customHeight="1">
      <c r="A269" s="13"/>
      <c r="B269" s="79"/>
      <c r="C269" s="196"/>
      <c r="D269" s="196"/>
      <c r="E269" s="6" t="s">
        <v>18</v>
      </c>
      <c r="F269" s="39"/>
      <c r="G269" s="39"/>
      <c r="H269" s="190"/>
      <c r="I269" s="209"/>
      <c r="J269" s="70"/>
      <c r="K269" s="209"/>
      <c r="L269" s="209"/>
    </row>
    <row r="270" spans="1:12" ht="33.75" customHeight="1">
      <c r="A270" s="13"/>
      <c r="B270" s="79"/>
      <c r="C270" s="196"/>
      <c r="D270" s="196"/>
      <c r="E270" s="6" t="s">
        <v>19</v>
      </c>
      <c r="F270" s="42">
        <v>1304781.25</v>
      </c>
      <c r="G270" s="42">
        <v>1304781.25</v>
      </c>
      <c r="H270" s="190"/>
      <c r="I270" s="209"/>
      <c r="J270" s="70"/>
      <c r="K270" s="209"/>
      <c r="L270" s="209"/>
    </row>
    <row r="271" spans="1:12" ht="15" customHeight="1">
      <c r="A271" s="13"/>
      <c r="B271" s="79"/>
      <c r="C271" s="196"/>
      <c r="D271" s="196"/>
      <c r="E271" s="5" t="s">
        <v>20</v>
      </c>
      <c r="F271" s="41">
        <v>55000</v>
      </c>
      <c r="G271" s="41">
        <v>55000</v>
      </c>
      <c r="H271" s="190"/>
      <c r="I271" s="209"/>
      <c r="J271" s="70"/>
      <c r="K271" s="209"/>
      <c r="L271" s="209"/>
    </row>
    <row r="272" spans="1:12" ht="17.25" customHeight="1">
      <c r="A272" s="14"/>
      <c r="B272" s="80"/>
      <c r="C272" s="197"/>
      <c r="D272" s="197"/>
      <c r="E272" s="5" t="s">
        <v>21</v>
      </c>
      <c r="F272" s="39"/>
      <c r="G272" s="39"/>
      <c r="H272" s="191"/>
      <c r="I272" s="210"/>
      <c r="J272" s="70"/>
      <c r="K272" s="210"/>
      <c r="L272" s="210"/>
    </row>
    <row r="273" spans="1:12" ht="22.5" customHeight="1">
      <c r="A273" s="78"/>
      <c r="B273" s="211" t="s">
        <v>108</v>
      </c>
      <c r="C273" s="85" t="s">
        <v>22</v>
      </c>
      <c r="D273" s="85" t="s">
        <v>22</v>
      </c>
      <c r="E273" s="15" t="s">
        <v>17</v>
      </c>
      <c r="F273" s="38">
        <f>F238+F258</f>
        <v>4079343.58</v>
      </c>
      <c r="G273" s="38">
        <f>G238+G258</f>
        <v>4079343.58</v>
      </c>
      <c r="H273" s="69" t="s">
        <v>22</v>
      </c>
      <c r="I273" s="69" t="s">
        <v>22</v>
      </c>
      <c r="J273" s="69" t="s">
        <v>22</v>
      </c>
      <c r="K273" s="69" t="s">
        <v>22</v>
      </c>
      <c r="L273" s="69" t="s">
        <v>22</v>
      </c>
    </row>
    <row r="274" spans="1:12" ht="41.25" customHeight="1">
      <c r="A274" s="79"/>
      <c r="B274" s="79"/>
      <c r="C274" s="85"/>
      <c r="D274" s="85"/>
      <c r="E274" s="6" t="s">
        <v>18</v>
      </c>
      <c r="F274" s="39"/>
      <c r="G274" s="39"/>
      <c r="H274" s="70"/>
      <c r="I274" s="70"/>
      <c r="J274" s="70"/>
      <c r="K274" s="70"/>
      <c r="L274" s="70"/>
    </row>
    <row r="275" spans="1:12" ht="28.5" customHeight="1">
      <c r="A275" s="79"/>
      <c r="B275" s="79"/>
      <c r="C275" s="85"/>
      <c r="D275" s="85"/>
      <c r="E275" s="6" t="s">
        <v>19</v>
      </c>
      <c r="F275" s="39">
        <f>F240+F260</f>
        <v>3914343.58</v>
      </c>
      <c r="G275" s="39">
        <f>G240+G260</f>
        <v>3914343.58</v>
      </c>
      <c r="H275" s="70"/>
      <c r="I275" s="70"/>
      <c r="J275" s="70"/>
      <c r="K275" s="70"/>
      <c r="L275" s="70"/>
    </row>
    <row r="276" spans="1:12" ht="15.75" customHeight="1">
      <c r="A276" s="79"/>
      <c r="B276" s="79"/>
      <c r="C276" s="85"/>
      <c r="D276" s="85"/>
      <c r="E276" s="5" t="s">
        <v>20</v>
      </c>
      <c r="F276" s="41">
        <f>F241+F261</f>
        <v>165000</v>
      </c>
      <c r="G276" s="41">
        <f>G241+G261</f>
        <v>165000</v>
      </c>
      <c r="H276" s="70"/>
      <c r="I276" s="70"/>
      <c r="J276" s="70"/>
      <c r="K276" s="70"/>
      <c r="L276" s="70"/>
    </row>
    <row r="277" spans="1:12" ht="18.75" customHeight="1">
      <c r="A277" s="80"/>
      <c r="B277" s="80"/>
      <c r="C277" s="86"/>
      <c r="D277" s="86"/>
      <c r="E277" s="5" t="s">
        <v>21</v>
      </c>
      <c r="F277" s="39"/>
      <c r="G277" s="39"/>
      <c r="H277" s="70"/>
      <c r="I277" s="70"/>
      <c r="J277" s="70"/>
      <c r="K277" s="70"/>
      <c r="L277" s="70"/>
    </row>
    <row r="278" spans="1:12" ht="18.75" customHeight="1">
      <c r="A278" s="180" t="s">
        <v>111</v>
      </c>
      <c r="B278" s="198"/>
      <c r="C278" s="198"/>
      <c r="D278" s="181"/>
      <c r="E278" s="202" t="s">
        <v>112</v>
      </c>
      <c r="F278" s="203"/>
      <c r="G278" s="203"/>
      <c r="H278" s="203"/>
      <c r="I278" s="203"/>
      <c r="J278" s="203"/>
      <c r="K278" s="203"/>
      <c r="L278" s="204"/>
    </row>
    <row r="279" spans="1:12" ht="30" customHeight="1">
      <c r="A279" s="199"/>
      <c r="B279" s="200"/>
      <c r="C279" s="200"/>
      <c r="D279" s="201"/>
      <c r="E279" s="205"/>
      <c r="F279" s="206"/>
      <c r="G279" s="206"/>
      <c r="H279" s="206"/>
      <c r="I279" s="206"/>
      <c r="J279" s="206"/>
      <c r="K279" s="206"/>
      <c r="L279" s="207"/>
    </row>
    <row r="280" spans="1:12" ht="18" customHeight="1">
      <c r="A280" s="90" t="s">
        <v>113</v>
      </c>
      <c r="B280" s="91"/>
      <c r="C280" s="91"/>
      <c r="D280" s="92"/>
      <c r="E280" s="15" t="s">
        <v>17</v>
      </c>
      <c r="F280" s="38"/>
      <c r="G280" s="38"/>
      <c r="H280" s="69" t="s">
        <v>22</v>
      </c>
      <c r="I280" s="69" t="s">
        <v>22</v>
      </c>
      <c r="J280" s="69" t="s">
        <v>22</v>
      </c>
      <c r="K280" s="69" t="s">
        <v>22</v>
      </c>
      <c r="L280" s="69" t="s">
        <v>22</v>
      </c>
    </row>
    <row r="281" spans="1:12" ht="42" customHeight="1">
      <c r="A281" s="93"/>
      <c r="B281" s="94"/>
      <c r="C281" s="94"/>
      <c r="D281" s="95"/>
      <c r="E281" s="6" t="s">
        <v>18</v>
      </c>
      <c r="F281" s="39"/>
      <c r="G281" s="39"/>
      <c r="H281" s="70"/>
      <c r="I281" s="70"/>
      <c r="J281" s="70"/>
      <c r="K281" s="70"/>
      <c r="L281" s="70"/>
    </row>
    <row r="282" spans="1:12" ht="31.5" customHeight="1">
      <c r="A282" s="93"/>
      <c r="B282" s="94"/>
      <c r="C282" s="94"/>
      <c r="D282" s="95"/>
      <c r="E282" s="6" t="s">
        <v>19</v>
      </c>
      <c r="F282" s="39"/>
      <c r="G282" s="39"/>
      <c r="H282" s="70"/>
      <c r="I282" s="70"/>
      <c r="J282" s="70"/>
      <c r="K282" s="70"/>
      <c r="L282" s="70"/>
    </row>
    <row r="283" spans="1:12" ht="18.75" customHeight="1">
      <c r="A283" s="93"/>
      <c r="B283" s="94"/>
      <c r="C283" s="94"/>
      <c r="D283" s="95"/>
      <c r="E283" s="5" t="s">
        <v>20</v>
      </c>
      <c r="F283" s="39"/>
      <c r="G283" s="39"/>
      <c r="H283" s="70"/>
      <c r="I283" s="70"/>
      <c r="J283" s="70"/>
      <c r="K283" s="70"/>
      <c r="L283" s="70"/>
    </row>
    <row r="284" spans="1:12" ht="18.75" customHeight="1">
      <c r="A284" s="96"/>
      <c r="B284" s="97"/>
      <c r="C284" s="97"/>
      <c r="D284" s="98"/>
      <c r="E284" s="5" t="s">
        <v>21</v>
      </c>
      <c r="F284" s="39"/>
      <c r="G284" s="39"/>
      <c r="H284" s="70"/>
      <c r="I284" s="70"/>
      <c r="J284" s="70"/>
      <c r="K284" s="70"/>
      <c r="L284" s="70"/>
    </row>
    <row r="285" spans="1:12" ht="18.75" customHeight="1">
      <c r="A285" s="78"/>
      <c r="B285" s="78" t="s">
        <v>114</v>
      </c>
      <c r="C285" s="84">
        <v>609</v>
      </c>
      <c r="D285" s="84">
        <v>206000</v>
      </c>
      <c r="E285" s="15" t="s">
        <v>17</v>
      </c>
      <c r="F285" s="43">
        <f>F290+F295+F300+F305+F310+F315+F320+F325+F330+F335</f>
        <v>11743525.529999997</v>
      </c>
      <c r="G285" s="43">
        <f>G290+G295+G300+G305+G310+G315+G320+G325+G330+G335</f>
        <v>11743525.529999997</v>
      </c>
      <c r="H285" s="69" t="s">
        <v>22</v>
      </c>
      <c r="I285" s="69" t="s">
        <v>22</v>
      </c>
      <c r="J285" s="69" t="s">
        <v>22</v>
      </c>
      <c r="K285" s="69" t="s">
        <v>22</v>
      </c>
      <c r="L285" s="69" t="s">
        <v>22</v>
      </c>
    </row>
    <row r="286" spans="1:12" ht="33" customHeight="1">
      <c r="A286" s="79"/>
      <c r="B286" s="79"/>
      <c r="C286" s="85"/>
      <c r="D286" s="85"/>
      <c r="E286" s="6" t="s">
        <v>18</v>
      </c>
      <c r="F286" s="39"/>
      <c r="G286" s="39"/>
      <c r="H286" s="70"/>
      <c r="I286" s="70"/>
      <c r="J286" s="70"/>
      <c r="K286" s="70"/>
      <c r="L286" s="70"/>
    </row>
    <row r="287" spans="1:12" ht="27.75" customHeight="1">
      <c r="A287" s="79"/>
      <c r="B287" s="79"/>
      <c r="C287" s="85"/>
      <c r="D287" s="85"/>
      <c r="E287" s="6" t="s">
        <v>19</v>
      </c>
      <c r="F287" s="41">
        <f>F292+F297+F307+F312+F317+F322+F327+F332+F337</f>
        <v>9921182.4100000001</v>
      </c>
      <c r="G287" s="41">
        <f>G292+G297+G302+G307+G312+G317+G322+G327+G332+G337</f>
        <v>9921182.4100000001</v>
      </c>
      <c r="H287" s="70"/>
      <c r="I287" s="70"/>
      <c r="J287" s="70"/>
      <c r="K287" s="70"/>
      <c r="L287" s="70"/>
    </row>
    <row r="288" spans="1:12" ht="18.75" customHeight="1">
      <c r="A288" s="79"/>
      <c r="B288" s="79"/>
      <c r="C288" s="85"/>
      <c r="D288" s="85"/>
      <c r="E288" s="5" t="s">
        <v>20</v>
      </c>
      <c r="F288" s="41">
        <f>F293+F298+F308+F313+F318+F323+F328+F333+F338+F303</f>
        <v>1822343.12</v>
      </c>
      <c r="G288" s="41">
        <f>G293+G298+G308+G313+G318+G323+G328+G333+G338+G303</f>
        <v>1822343.12</v>
      </c>
      <c r="H288" s="70"/>
      <c r="I288" s="70"/>
      <c r="J288" s="70"/>
      <c r="K288" s="70"/>
      <c r="L288" s="70"/>
    </row>
    <row r="289" spans="1:12" ht="18" customHeight="1">
      <c r="A289" s="80"/>
      <c r="B289" s="80"/>
      <c r="C289" s="86"/>
      <c r="D289" s="86"/>
      <c r="E289" s="5" t="s">
        <v>21</v>
      </c>
      <c r="F289" s="39"/>
      <c r="G289" s="39"/>
      <c r="H289" s="70"/>
      <c r="I289" s="70"/>
      <c r="J289" s="70"/>
      <c r="K289" s="70"/>
      <c r="L289" s="70"/>
    </row>
    <row r="290" spans="1:12" s="3" customFormat="1" ht="18.75" customHeight="1">
      <c r="A290" s="78"/>
      <c r="B290" s="78" t="s">
        <v>115</v>
      </c>
      <c r="C290" s="84">
        <v>609</v>
      </c>
      <c r="D290" s="84">
        <v>206010</v>
      </c>
      <c r="E290" s="16" t="s">
        <v>17</v>
      </c>
      <c r="F290" s="44">
        <f>F292+F293</f>
        <v>445881</v>
      </c>
      <c r="G290" s="44">
        <f>G292+G293</f>
        <v>445881</v>
      </c>
      <c r="H290" s="189" t="s">
        <v>140</v>
      </c>
      <c r="I290" s="208" t="s">
        <v>91</v>
      </c>
      <c r="J290" s="69" t="s">
        <v>22</v>
      </c>
      <c r="K290" s="208">
        <v>45</v>
      </c>
      <c r="L290" s="208">
        <v>45.3</v>
      </c>
    </row>
    <row r="291" spans="1:12" ht="23.25" customHeight="1">
      <c r="A291" s="79"/>
      <c r="B291" s="79"/>
      <c r="C291" s="85"/>
      <c r="D291" s="85"/>
      <c r="E291" s="6" t="s">
        <v>18</v>
      </c>
      <c r="F291" s="41"/>
      <c r="G291" s="41"/>
      <c r="H291" s="190"/>
      <c r="I291" s="209"/>
      <c r="J291" s="70"/>
      <c r="K291" s="209"/>
      <c r="L291" s="209"/>
    </row>
    <row r="292" spans="1:12" ht="24.75" customHeight="1">
      <c r="A292" s="79"/>
      <c r="B292" s="79"/>
      <c r="C292" s="85"/>
      <c r="D292" s="85"/>
      <c r="E292" s="6" t="s">
        <v>19</v>
      </c>
      <c r="F292" s="41"/>
      <c r="G292" s="41"/>
      <c r="H292" s="190"/>
      <c r="I292" s="209"/>
      <c r="J292" s="70"/>
      <c r="K292" s="209"/>
      <c r="L292" s="209"/>
    </row>
    <row r="293" spans="1:12" ht="18.75" customHeight="1">
      <c r="A293" s="79"/>
      <c r="B293" s="79"/>
      <c r="C293" s="85"/>
      <c r="D293" s="85"/>
      <c r="E293" s="5" t="s">
        <v>20</v>
      </c>
      <c r="F293" s="41">
        <v>445881</v>
      </c>
      <c r="G293" s="41">
        <v>445881</v>
      </c>
      <c r="H293" s="190"/>
      <c r="I293" s="209"/>
      <c r="J293" s="70"/>
      <c r="K293" s="209"/>
      <c r="L293" s="209"/>
    </row>
    <row r="294" spans="1:12" ht="18.75" customHeight="1">
      <c r="A294" s="80"/>
      <c r="B294" s="80"/>
      <c r="C294" s="86"/>
      <c r="D294" s="86"/>
      <c r="E294" s="5" t="s">
        <v>21</v>
      </c>
      <c r="F294" s="41"/>
      <c r="G294" s="41"/>
      <c r="H294" s="191"/>
      <c r="I294" s="210"/>
      <c r="J294" s="70"/>
      <c r="K294" s="210"/>
      <c r="L294" s="210"/>
    </row>
    <row r="295" spans="1:12" s="3" customFormat="1" ht="18.75" customHeight="1">
      <c r="A295" s="78"/>
      <c r="B295" s="78" t="s">
        <v>116</v>
      </c>
      <c r="C295" s="84">
        <v>609</v>
      </c>
      <c r="D295" s="84">
        <v>206010</v>
      </c>
      <c r="E295" s="16" t="s">
        <v>17</v>
      </c>
      <c r="F295" s="45">
        <f>F297+F298</f>
        <v>158500</v>
      </c>
      <c r="G295" s="45">
        <f>G297+G298</f>
        <v>158500</v>
      </c>
      <c r="H295" s="189" t="s">
        <v>72</v>
      </c>
      <c r="I295" s="208" t="s">
        <v>37</v>
      </c>
      <c r="J295" s="208" t="s">
        <v>22</v>
      </c>
      <c r="K295" s="208">
        <v>100</v>
      </c>
      <c r="L295" s="208">
        <v>100</v>
      </c>
    </row>
    <row r="296" spans="1:12" ht="26.25" customHeight="1">
      <c r="A296" s="79"/>
      <c r="B296" s="79"/>
      <c r="C296" s="85"/>
      <c r="D296" s="85"/>
      <c r="E296" s="6" t="s">
        <v>18</v>
      </c>
      <c r="F296" s="41"/>
      <c r="G296" s="41"/>
      <c r="H296" s="190"/>
      <c r="I296" s="209"/>
      <c r="J296" s="209"/>
      <c r="K296" s="209"/>
      <c r="L296" s="209"/>
    </row>
    <row r="297" spans="1:12" ht="27.75" customHeight="1">
      <c r="A297" s="79"/>
      <c r="B297" s="79"/>
      <c r="C297" s="85"/>
      <c r="D297" s="85"/>
      <c r="E297" s="6" t="s">
        <v>19</v>
      </c>
      <c r="F297" s="41"/>
      <c r="G297" s="41"/>
      <c r="H297" s="190"/>
      <c r="I297" s="209"/>
      <c r="J297" s="209"/>
      <c r="K297" s="209"/>
      <c r="L297" s="209"/>
    </row>
    <row r="298" spans="1:12" ht="18.75" customHeight="1">
      <c r="A298" s="79"/>
      <c r="B298" s="79"/>
      <c r="C298" s="85"/>
      <c r="D298" s="85"/>
      <c r="E298" s="5" t="s">
        <v>20</v>
      </c>
      <c r="F298" s="41">
        <v>158500</v>
      </c>
      <c r="G298" s="41">
        <v>158500</v>
      </c>
      <c r="H298" s="190"/>
      <c r="I298" s="209"/>
      <c r="J298" s="209"/>
      <c r="K298" s="209"/>
      <c r="L298" s="209"/>
    </row>
    <row r="299" spans="1:12" ht="18.75" customHeight="1">
      <c r="A299" s="79"/>
      <c r="B299" s="79"/>
      <c r="C299" s="85"/>
      <c r="D299" s="85"/>
      <c r="E299" s="5" t="s">
        <v>21</v>
      </c>
      <c r="F299" s="46"/>
      <c r="G299" s="46"/>
      <c r="H299" s="191"/>
      <c r="I299" s="210"/>
      <c r="J299" s="210"/>
      <c r="K299" s="210"/>
      <c r="L299" s="210"/>
    </row>
    <row r="300" spans="1:12" s="3" customFormat="1" ht="18.75" customHeight="1">
      <c r="A300" s="78"/>
      <c r="B300" s="78" t="s">
        <v>117</v>
      </c>
      <c r="C300" s="84">
        <v>609</v>
      </c>
      <c r="D300" s="84">
        <v>206010</v>
      </c>
      <c r="E300" s="16" t="s">
        <v>17</v>
      </c>
      <c r="F300" s="44">
        <f>F302+F303</f>
        <v>301312.86</v>
      </c>
      <c r="G300" s="44">
        <f>G302+G303</f>
        <v>301312.86</v>
      </c>
      <c r="H300" s="189" t="s">
        <v>73</v>
      </c>
      <c r="I300" s="208" t="s">
        <v>37</v>
      </c>
      <c r="J300" s="208" t="s">
        <v>22</v>
      </c>
      <c r="K300" s="208">
        <v>60</v>
      </c>
      <c r="L300" s="208">
        <v>60</v>
      </c>
    </row>
    <row r="301" spans="1:12" ht="27" customHeight="1">
      <c r="A301" s="79"/>
      <c r="B301" s="79"/>
      <c r="C301" s="85"/>
      <c r="D301" s="85"/>
      <c r="E301" s="6" t="s">
        <v>18</v>
      </c>
      <c r="F301" s="43"/>
      <c r="G301" s="43"/>
      <c r="H301" s="190"/>
      <c r="I301" s="209"/>
      <c r="J301" s="209"/>
      <c r="K301" s="209"/>
      <c r="L301" s="209"/>
    </row>
    <row r="302" spans="1:12" ht="27.75" customHeight="1">
      <c r="A302" s="79"/>
      <c r="B302" s="79"/>
      <c r="C302" s="85"/>
      <c r="D302" s="85"/>
      <c r="E302" s="6" t="s">
        <v>19</v>
      </c>
      <c r="F302" s="43"/>
      <c r="G302" s="43"/>
      <c r="H302" s="190"/>
      <c r="I302" s="209"/>
      <c r="J302" s="209"/>
      <c r="K302" s="209"/>
      <c r="L302" s="209"/>
    </row>
    <row r="303" spans="1:12" ht="18.75" customHeight="1">
      <c r="A303" s="79"/>
      <c r="B303" s="79"/>
      <c r="C303" s="85"/>
      <c r="D303" s="85"/>
      <c r="E303" s="5" t="s">
        <v>20</v>
      </c>
      <c r="F303" s="43">
        <v>301312.86</v>
      </c>
      <c r="G303" s="43">
        <v>301312.86</v>
      </c>
      <c r="H303" s="190"/>
      <c r="I303" s="209"/>
      <c r="J303" s="209"/>
      <c r="K303" s="209"/>
      <c r="L303" s="209"/>
    </row>
    <row r="304" spans="1:12" ht="29.25" customHeight="1">
      <c r="A304" s="80"/>
      <c r="B304" s="80"/>
      <c r="C304" s="86"/>
      <c r="D304" s="86"/>
      <c r="E304" s="5" t="s">
        <v>21</v>
      </c>
      <c r="F304" s="43"/>
      <c r="G304" s="43"/>
      <c r="H304" s="191"/>
      <c r="I304" s="210"/>
      <c r="J304" s="210"/>
      <c r="K304" s="210"/>
      <c r="L304" s="210"/>
    </row>
    <row r="305" spans="1:12" s="3" customFormat="1" ht="18.75" customHeight="1">
      <c r="A305" s="78"/>
      <c r="B305" s="78" t="s">
        <v>118</v>
      </c>
      <c r="C305" s="84">
        <v>609</v>
      </c>
      <c r="D305" s="84">
        <v>206010</v>
      </c>
      <c r="E305" s="16" t="s">
        <v>17</v>
      </c>
      <c r="F305" s="44">
        <f>F307+F308</f>
        <v>490000</v>
      </c>
      <c r="G305" s="44">
        <f>G307+G308</f>
        <v>490000</v>
      </c>
      <c r="H305" s="215" t="s">
        <v>132</v>
      </c>
      <c r="I305" s="208" t="s">
        <v>37</v>
      </c>
      <c r="J305" s="212" t="s">
        <v>22</v>
      </c>
      <c r="K305" s="208">
        <v>100</v>
      </c>
      <c r="L305" s="208">
        <v>100</v>
      </c>
    </row>
    <row r="306" spans="1:12" ht="30.75" customHeight="1">
      <c r="A306" s="79"/>
      <c r="B306" s="79"/>
      <c r="C306" s="85"/>
      <c r="D306" s="85"/>
      <c r="E306" s="6" t="s">
        <v>18</v>
      </c>
      <c r="F306" s="43"/>
      <c r="G306" s="43"/>
      <c r="H306" s="216"/>
      <c r="I306" s="209"/>
      <c r="J306" s="213"/>
      <c r="K306" s="209"/>
      <c r="L306" s="209"/>
    </row>
    <row r="307" spans="1:12" ht="27.75" customHeight="1">
      <c r="A307" s="79"/>
      <c r="B307" s="79"/>
      <c r="C307" s="85"/>
      <c r="D307" s="85"/>
      <c r="E307" s="6" t="s">
        <v>19</v>
      </c>
      <c r="F307" s="43"/>
      <c r="G307" s="43"/>
      <c r="H307" s="216"/>
      <c r="I307" s="209"/>
      <c r="J307" s="213"/>
      <c r="K307" s="209"/>
      <c r="L307" s="209"/>
    </row>
    <row r="308" spans="1:12" ht="18.75" customHeight="1">
      <c r="A308" s="79"/>
      <c r="B308" s="79"/>
      <c r="C308" s="85"/>
      <c r="D308" s="85"/>
      <c r="E308" s="5" t="s">
        <v>20</v>
      </c>
      <c r="F308" s="43">
        <v>490000</v>
      </c>
      <c r="G308" s="43">
        <v>490000</v>
      </c>
      <c r="H308" s="216"/>
      <c r="I308" s="209"/>
      <c r="J308" s="213"/>
      <c r="K308" s="209"/>
      <c r="L308" s="209"/>
    </row>
    <row r="309" spans="1:12" ht="18.75" customHeight="1">
      <c r="A309" s="80"/>
      <c r="B309" s="80"/>
      <c r="C309" s="86"/>
      <c r="D309" s="86"/>
      <c r="E309" s="5" t="s">
        <v>21</v>
      </c>
      <c r="F309" s="43"/>
      <c r="G309" s="43"/>
      <c r="H309" s="217"/>
      <c r="I309" s="210"/>
      <c r="J309" s="214"/>
      <c r="K309" s="210"/>
      <c r="L309" s="210"/>
    </row>
    <row r="310" spans="1:12" s="3" customFormat="1" ht="18.75" customHeight="1">
      <c r="A310" s="78"/>
      <c r="B310" s="78" t="s">
        <v>133</v>
      </c>
      <c r="C310" s="84">
        <v>609</v>
      </c>
      <c r="D310" s="84">
        <v>206010</v>
      </c>
      <c r="E310" s="16" t="s">
        <v>17</v>
      </c>
      <c r="F310" s="44">
        <f>F312+F313</f>
        <v>514878.28</v>
      </c>
      <c r="G310" s="44">
        <f>G312+G313</f>
        <v>514878.28</v>
      </c>
      <c r="H310" s="189" t="s">
        <v>128</v>
      </c>
      <c r="I310" s="208" t="s">
        <v>91</v>
      </c>
      <c r="J310" s="208" t="s">
        <v>22</v>
      </c>
      <c r="K310" s="208">
        <v>700</v>
      </c>
      <c r="L310" s="208">
        <v>715.3</v>
      </c>
    </row>
    <row r="311" spans="1:12" ht="18.75" customHeight="1">
      <c r="A311" s="79"/>
      <c r="B311" s="79"/>
      <c r="C311" s="85"/>
      <c r="D311" s="85"/>
      <c r="E311" s="6" t="s">
        <v>18</v>
      </c>
      <c r="F311" s="43"/>
      <c r="G311" s="43"/>
      <c r="H311" s="190"/>
      <c r="I311" s="209"/>
      <c r="J311" s="209"/>
      <c r="K311" s="209"/>
      <c r="L311" s="209"/>
    </row>
    <row r="312" spans="1:12" ht="32.25" customHeight="1">
      <c r="A312" s="79"/>
      <c r="B312" s="79"/>
      <c r="C312" s="85"/>
      <c r="D312" s="85"/>
      <c r="E312" s="6" t="s">
        <v>19</v>
      </c>
      <c r="F312" s="43">
        <v>514878.28</v>
      </c>
      <c r="G312" s="43">
        <v>514878.28</v>
      </c>
      <c r="H312" s="190"/>
      <c r="I312" s="209"/>
      <c r="J312" s="209"/>
      <c r="K312" s="209"/>
      <c r="L312" s="209"/>
    </row>
    <row r="313" spans="1:12" ht="18.75" customHeight="1">
      <c r="A313" s="79"/>
      <c r="B313" s="79"/>
      <c r="C313" s="85"/>
      <c r="D313" s="85"/>
      <c r="E313" s="5" t="s">
        <v>20</v>
      </c>
      <c r="F313" s="43"/>
      <c r="G313" s="43"/>
      <c r="H313" s="190"/>
      <c r="I313" s="209"/>
      <c r="J313" s="209"/>
      <c r="K313" s="209"/>
      <c r="L313" s="209"/>
    </row>
    <row r="314" spans="1:12" ht="21" customHeight="1">
      <c r="A314" s="80"/>
      <c r="B314" s="80"/>
      <c r="C314" s="86"/>
      <c r="D314" s="86"/>
      <c r="E314" s="5" t="s">
        <v>21</v>
      </c>
      <c r="F314" s="43"/>
      <c r="G314" s="43"/>
      <c r="H314" s="191"/>
      <c r="I314" s="210"/>
      <c r="J314" s="210"/>
      <c r="K314" s="210"/>
      <c r="L314" s="210"/>
    </row>
    <row r="315" spans="1:12" s="3" customFormat="1" ht="21" customHeight="1">
      <c r="A315" s="78"/>
      <c r="B315" s="78" t="s">
        <v>119</v>
      </c>
      <c r="C315" s="84">
        <v>609</v>
      </c>
      <c r="D315" s="84">
        <v>206010</v>
      </c>
      <c r="E315" s="16" t="s">
        <v>17</v>
      </c>
      <c r="F315" s="44">
        <f>F317+F318</f>
        <v>1300000</v>
      </c>
      <c r="G315" s="44">
        <f>G317+G318</f>
        <v>1300000</v>
      </c>
      <c r="H315" s="189" t="s">
        <v>129</v>
      </c>
      <c r="I315" s="208" t="s">
        <v>91</v>
      </c>
      <c r="J315" s="208" t="s">
        <v>22</v>
      </c>
      <c r="K315" s="208">
        <v>558</v>
      </c>
      <c r="L315" s="208">
        <v>558</v>
      </c>
    </row>
    <row r="316" spans="1:12" ht="40.5" customHeight="1">
      <c r="A316" s="79"/>
      <c r="B316" s="79"/>
      <c r="C316" s="85"/>
      <c r="D316" s="85"/>
      <c r="E316" s="6" t="s">
        <v>18</v>
      </c>
      <c r="F316" s="43"/>
      <c r="G316" s="43"/>
      <c r="H316" s="190"/>
      <c r="I316" s="209"/>
      <c r="J316" s="209"/>
      <c r="K316" s="209"/>
      <c r="L316" s="209"/>
    </row>
    <row r="317" spans="1:12" ht="30" customHeight="1">
      <c r="A317" s="79"/>
      <c r="B317" s="79"/>
      <c r="C317" s="85"/>
      <c r="D317" s="85"/>
      <c r="E317" s="6" t="s">
        <v>19</v>
      </c>
      <c r="F317" s="43">
        <v>1300000</v>
      </c>
      <c r="G317" s="43">
        <v>1300000</v>
      </c>
      <c r="H317" s="190"/>
      <c r="I317" s="209"/>
      <c r="J317" s="209"/>
      <c r="K317" s="209"/>
      <c r="L317" s="209"/>
    </row>
    <row r="318" spans="1:12" ht="15.75" customHeight="1">
      <c r="A318" s="79"/>
      <c r="B318" s="79"/>
      <c r="C318" s="85"/>
      <c r="D318" s="85"/>
      <c r="E318" s="5" t="s">
        <v>20</v>
      </c>
      <c r="F318" s="43"/>
      <c r="G318" s="43"/>
      <c r="H318" s="190"/>
      <c r="I318" s="209"/>
      <c r="J318" s="209"/>
      <c r="K318" s="209"/>
      <c r="L318" s="209"/>
    </row>
    <row r="319" spans="1:12" ht="18.75" customHeight="1">
      <c r="A319" s="80"/>
      <c r="B319" s="80"/>
      <c r="C319" s="86"/>
      <c r="D319" s="86"/>
      <c r="E319" s="5" t="s">
        <v>21</v>
      </c>
      <c r="F319" s="43"/>
      <c r="G319" s="43"/>
      <c r="H319" s="191"/>
      <c r="I319" s="210"/>
      <c r="J319" s="210"/>
      <c r="K319" s="210"/>
      <c r="L319" s="210"/>
    </row>
    <row r="320" spans="1:12" s="3" customFormat="1" ht="21" customHeight="1">
      <c r="A320" s="78"/>
      <c r="B320" s="92" t="s">
        <v>120</v>
      </c>
      <c r="C320" s="84">
        <v>609</v>
      </c>
      <c r="D320" s="84">
        <v>206010</v>
      </c>
      <c r="E320" s="16" t="s">
        <v>17</v>
      </c>
      <c r="F320" s="44">
        <f>F322+F323</f>
        <v>5192665.0699999994</v>
      </c>
      <c r="G320" s="44">
        <f>G322+G323</f>
        <v>5192665.0699999994</v>
      </c>
      <c r="H320" s="189" t="s">
        <v>129</v>
      </c>
      <c r="I320" s="208" t="s">
        <v>91</v>
      </c>
      <c r="J320" s="208" t="s">
        <v>22</v>
      </c>
      <c r="K320" s="208">
        <v>6942.4</v>
      </c>
      <c r="L320" s="208">
        <v>6942.4</v>
      </c>
    </row>
    <row r="321" spans="1:12" ht="41.25" customHeight="1">
      <c r="A321" s="79"/>
      <c r="B321" s="95"/>
      <c r="C321" s="85"/>
      <c r="D321" s="85"/>
      <c r="E321" s="6" t="s">
        <v>18</v>
      </c>
      <c r="F321" s="43"/>
      <c r="G321" s="43"/>
      <c r="H321" s="190"/>
      <c r="I321" s="209"/>
      <c r="J321" s="209"/>
      <c r="K321" s="209"/>
      <c r="L321" s="209"/>
    </row>
    <row r="322" spans="1:12" ht="29.25" customHeight="1">
      <c r="A322" s="79"/>
      <c r="B322" s="95"/>
      <c r="C322" s="85"/>
      <c r="D322" s="85"/>
      <c r="E322" s="6" t="s">
        <v>19</v>
      </c>
      <c r="F322" s="43">
        <v>4933031.8099999996</v>
      </c>
      <c r="G322" s="43">
        <v>4933031.8099999996</v>
      </c>
      <c r="H322" s="190"/>
      <c r="I322" s="209"/>
      <c r="J322" s="209"/>
      <c r="K322" s="209"/>
      <c r="L322" s="209"/>
    </row>
    <row r="323" spans="1:12" ht="21" customHeight="1">
      <c r="A323" s="79"/>
      <c r="B323" s="95"/>
      <c r="C323" s="85"/>
      <c r="D323" s="85"/>
      <c r="E323" s="5" t="s">
        <v>20</v>
      </c>
      <c r="F323" s="43">
        <v>259633.26</v>
      </c>
      <c r="G323" s="43">
        <v>259633.26</v>
      </c>
      <c r="H323" s="190"/>
      <c r="I323" s="209"/>
      <c r="J323" s="209"/>
      <c r="K323" s="209"/>
      <c r="L323" s="209"/>
    </row>
    <row r="324" spans="1:12" ht="21" customHeight="1">
      <c r="A324" s="80"/>
      <c r="B324" s="98"/>
      <c r="C324" s="86"/>
      <c r="D324" s="86"/>
      <c r="E324" s="5" t="s">
        <v>21</v>
      </c>
      <c r="F324" s="43"/>
      <c r="G324" s="43"/>
      <c r="H324" s="191"/>
      <c r="I324" s="210"/>
      <c r="J324" s="210"/>
      <c r="K324" s="210"/>
      <c r="L324" s="210"/>
    </row>
    <row r="325" spans="1:12" s="3" customFormat="1" ht="21" customHeight="1">
      <c r="A325" s="78"/>
      <c r="B325" s="78" t="s">
        <v>121</v>
      </c>
      <c r="C325" s="84">
        <v>609</v>
      </c>
      <c r="D325" s="84">
        <v>206010</v>
      </c>
      <c r="E325" s="16" t="s">
        <v>17</v>
      </c>
      <c r="F325" s="44">
        <f>F327+F328</f>
        <v>387369</v>
      </c>
      <c r="G325" s="44">
        <f>G327+G328</f>
        <v>387369</v>
      </c>
      <c r="H325" s="189" t="s">
        <v>129</v>
      </c>
      <c r="I325" s="208" t="s">
        <v>91</v>
      </c>
      <c r="J325" s="208" t="s">
        <v>22</v>
      </c>
      <c r="K325" s="208">
        <v>368</v>
      </c>
      <c r="L325" s="208">
        <v>368</v>
      </c>
    </row>
    <row r="326" spans="1:12" ht="39.75" customHeight="1">
      <c r="A326" s="79"/>
      <c r="B326" s="79"/>
      <c r="C326" s="85"/>
      <c r="D326" s="85"/>
      <c r="E326" s="6" t="s">
        <v>18</v>
      </c>
      <c r="F326" s="43"/>
      <c r="G326" s="43"/>
      <c r="H326" s="190"/>
      <c r="I326" s="209"/>
      <c r="J326" s="209"/>
      <c r="K326" s="209"/>
      <c r="L326" s="209"/>
    </row>
    <row r="327" spans="1:12" ht="30.75" customHeight="1">
      <c r="A327" s="79"/>
      <c r="B327" s="79"/>
      <c r="C327" s="85"/>
      <c r="D327" s="85"/>
      <c r="E327" s="6" t="s">
        <v>19</v>
      </c>
      <c r="F327" s="43">
        <v>368000</v>
      </c>
      <c r="G327" s="43">
        <v>368000</v>
      </c>
      <c r="H327" s="190"/>
      <c r="I327" s="209"/>
      <c r="J327" s="209"/>
      <c r="K327" s="209"/>
      <c r="L327" s="209"/>
    </row>
    <row r="328" spans="1:12" ht="21" customHeight="1">
      <c r="A328" s="79"/>
      <c r="B328" s="79"/>
      <c r="C328" s="85"/>
      <c r="D328" s="85"/>
      <c r="E328" s="5" t="s">
        <v>20</v>
      </c>
      <c r="F328" s="43">
        <v>19369</v>
      </c>
      <c r="G328" s="43">
        <v>19369</v>
      </c>
      <c r="H328" s="190"/>
      <c r="I328" s="209"/>
      <c r="J328" s="209"/>
      <c r="K328" s="209"/>
      <c r="L328" s="209"/>
    </row>
    <row r="329" spans="1:12" ht="21" customHeight="1">
      <c r="A329" s="80"/>
      <c r="B329" s="80"/>
      <c r="C329" s="86"/>
      <c r="D329" s="86"/>
      <c r="E329" s="5" t="s">
        <v>21</v>
      </c>
      <c r="F329" s="43"/>
      <c r="G329" s="43"/>
      <c r="H329" s="191"/>
      <c r="I329" s="210"/>
      <c r="J329" s="210"/>
      <c r="K329" s="210"/>
      <c r="L329" s="210"/>
    </row>
    <row r="330" spans="1:12" s="3" customFormat="1" ht="21" customHeight="1">
      <c r="A330" s="78"/>
      <c r="B330" s="78" t="s">
        <v>122</v>
      </c>
      <c r="C330" s="84">
        <v>609</v>
      </c>
      <c r="D330" s="84">
        <v>206010</v>
      </c>
      <c r="E330" s="16" t="s">
        <v>17</v>
      </c>
      <c r="F330" s="44">
        <f>F332+F333</f>
        <v>1595901.62</v>
      </c>
      <c r="G330" s="44">
        <f>G332+G333</f>
        <v>1595901.62</v>
      </c>
      <c r="H330" s="189" t="s">
        <v>129</v>
      </c>
      <c r="I330" s="208" t="s">
        <v>91</v>
      </c>
      <c r="J330" s="208" t="s">
        <v>22</v>
      </c>
      <c r="K330" s="208">
        <v>1356</v>
      </c>
      <c r="L330" s="208">
        <v>1356</v>
      </c>
    </row>
    <row r="331" spans="1:12" ht="21" customHeight="1">
      <c r="A331" s="79"/>
      <c r="B331" s="79"/>
      <c r="C331" s="85"/>
      <c r="D331" s="85"/>
      <c r="E331" s="6" t="s">
        <v>18</v>
      </c>
      <c r="F331" s="43"/>
      <c r="G331" s="43"/>
      <c r="H331" s="190"/>
      <c r="I331" s="209"/>
      <c r="J331" s="209"/>
      <c r="K331" s="209"/>
      <c r="L331" s="209"/>
    </row>
    <row r="332" spans="1:12" ht="21" customHeight="1">
      <c r="A332" s="79"/>
      <c r="B332" s="79"/>
      <c r="C332" s="85"/>
      <c r="D332" s="85"/>
      <c r="E332" s="6" t="s">
        <v>19</v>
      </c>
      <c r="F332" s="43">
        <v>1516105.62</v>
      </c>
      <c r="G332" s="43">
        <v>1516105.62</v>
      </c>
      <c r="H332" s="190"/>
      <c r="I332" s="209"/>
      <c r="J332" s="209"/>
      <c r="K332" s="209"/>
      <c r="L332" s="209"/>
    </row>
    <row r="333" spans="1:12" ht="21" customHeight="1">
      <c r="A333" s="79"/>
      <c r="B333" s="79"/>
      <c r="C333" s="85"/>
      <c r="D333" s="85"/>
      <c r="E333" s="5" t="s">
        <v>20</v>
      </c>
      <c r="F333" s="43">
        <v>79796</v>
      </c>
      <c r="G333" s="43">
        <v>79796</v>
      </c>
      <c r="H333" s="190"/>
      <c r="I333" s="209"/>
      <c r="J333" s="209"/>
      <c r="K333" s="209"/>
      <c r="L333" s="209"/>
    </row>
    <row r="334" spans="1:12" ht="21" customHeight="1">
      <c r="A334" s="80"/>
      <c r="B334" s="80"/>
      <c r="C334" s="86"/>
      <c r="D334" s="86"/>
      <c r="E334" s="5" t="s">
        <v>21</v>
      </c>
      <c r="F334" s="43"/>
      <c r="G334" s="43"/>
      <c r="H334" s="191"/>
      <c r="I334" s="210"/>
      <c r="J334" s="210"/>
      <c r="K334" s="210"/>
      <c r="L334" s="210"/>
    </row>
    <row r="335" spans="1:12" s="3" customFormat="1" ht="21" customHeight="1">
      <c r="A335" s="78"/>
      <c r="B335" s="78" t="s">
        <v>123</v>
      </c>
      <c r="C335" s="84">
        <v>609</v>
      </c>
      <c r="D335" s="84">
        <v>206010</v>
      </c>
      <c r="E335" s="16" t="s">
        <v>17</v>
      </c>
      <c r="F335" s="44">
        <f>F337+F338</f>
        <v>1357017.7</v>
      </c>
      <c r="G335" s="44">
        <f>G337+G338</f>
        <v>1357017.7</v>
      </c>
      <c r="H335" s="54"/>
      <c r="I335" s="208" t="s">
        <v>91</v>
      </c>
      <c r="J335" s="208" t="s">
        <v>22</v>
      </c>
      <c r="K335" s="208">
        <v>357</v>
      </c>
      <c r="L335" s="208">
        <v>357</v>
      </c>
    </row>
    <row r="336" spans="1:12" ht="42" customHeight="1">
      <c r="A336" s="79"/>
      <c r="B336" s="79"/>
      <c r="C336" s="85"/>
      <c r="D336" s="85"/>
      <c r="E336" s="6" t="s">
        <v>18</v>
      </c>
      <c r="F336" s="43"/>
      <c r="G336" s="43"/>
      <c r="H336" s="190" t="s">
        <v>129</v>
      </c>
      <c r="I336" s="209"/>
      <c r="J336" s="209"/>
      <c r="K336" s="209"/>
      <c r="L336" s="209"/>
    </row>
    <row r="337" spans="1:12" ht="28.5" customHeight="1">
      <c r="A337" s="79"/>
      <c r="B337" s="79"/>
      <c r="C337" s="85"/>
      <c r="D337" s="85"/>
      <c r="E337" s="6" t="s">
        <v>19</v>
      </c>
      <c r="F337" s="43">
        <v>1289166.7</v>
      </c>
      <c r="G337" s="43">
        <v>1289166.7</v>
      </c>
      <c r="H337" s="190"/>
      <c r="I337" s="209"/>
      <c r="J337" s="209"/>
      <c r="K337" s="209"/>
      <c r="L337" s="209"/>
    </row>
    <row r="338" spans="1:12" ht="21" customHeight="1">
      <c r="A338" s="79"/>
      <c r="B338" s="79"/>
      <c r="C338" s="85"/>
      <c r="D338" s="85"/>
      <c r="E338" s="5" t="s">
        <v>20</v>
      </c>
      <c r="F338" s="43">
        <v>67851</v>
      </c>
      <c r="G338" s="43">
        <v>67851</v>
      </c>
      <c r="H338" s="190"/>
      <c r="I338" s="209"/>
      <c r="J338" s="209"/>
      <c r="K338" s="209"/>
      <c r="L338" s="209"/>
    </row>
    <row r="339" spans="1:12" ht="21" customHeight="1">
      <c r="A339" s="80"/>
      <c r="B339" s="80"/>
      <c r="C339" s="86"/>
      <c r="D339" s="86"/>
      <c r="E339" s="5" t="s">
        <v>21</v>
      </c>
      <c r="F339" s="43"/>
      <c r="G339" s="43"/>
      <c r="H339" s="191"/>
      <c r="I339" s="210"/>
      <c r="J339" s="210"/>
      <c r="K339" s="210"/>
      <c r="L339" s="210"/>
    </row>
    <row r="340" spans="1:12" ht="21" customHeight="1">
      <c r="A340" s="17"/>
      <c r="B340" s="211" t="s">
        <v>124</v>
      </c>
      <c r="C340" s="84">
        <v>609</v>
      </c>
      <c r="D340" s="84">
        <v>206010</v>
      </c>
      <c r="E340" s="15" t="s">
        <v>17</v>
      </c>
      <c r="F340" s="43">
        <f>F285</f>
        <v>11743525.529999997</v>
      </c>
      <c r="G340" s="43">
        <f>G285</f>
        <v>11743525.529999997</v>
      </c>
      <c r="H340" s="55"/>
      <c r="I340" s="55"/>
      <c r="J340" s="55"/>
      <c r="K340" s="55"/>
      <c r="L340" s="55"/>
    </row>
    <row r="341" spans="1:12" ht="37.5" customHeight="1">
      <c r="A341" s="18"/>
      <c r="B341" s="79"/>
      <c r="C341" s="85"/>
      <c r="D341" s="85"/>
      <c r="E341" s="6" t="s">
        <v>18</v>
      </c>
      <c r="F341" s="43"/>
      <c r="G341" s="43"/>
      <c r="H341" s="56"/>
      <c r="I341" s="56"/>
      <c r="J341" s="56"/>
      <c r="K341" s="56"/>
      <c r="L341" s="56"/>
    </row>
    <row r="342" spans="1:12" ht="28.5" customHeight="1">
      <c r="A342" s="18"/>
      <c r="B342" s="79"/>
      <c r="C342" s="85"/>
      <c r="D342" s="85"/>
      <c r="E342" s="6" t="s">
        <v>19</v>
      </c>
      <c r="F342" s="43">
        <f>F287</f>
        <v>9921182.4100000001</v>
      </c>
      <c r="G342" s="43">
        <f>G287</f>
        <v>9921182.4100000001</v>
      </c>
      <c r="H342" s="56"/>
      <c r="I342" s="56"/>
      <c r="J342" s="56"/>
      <c r="K342" s="56"/>
      <c r="L342" s="56"/>
    </row>
    <row r="343" spans="1:12" ht="21" customHeight="1">
      <c r="A343" s="18"/>
      <c r="B343" s="79"/>
      <c r="C343" s="85"/>
      <c r="D343" s="85"/>
      <c r="E343" s="5" t="s">
        <v>20</v>
      </c>
      <c r="F343" s="43">
        <f>F288</f>
        <v>1822343.12</v>
      </c>
      <c r="G343" s="43">
        <f>G288</f>
        <v>1822343.12</v>
      </c>
      <c r="H343" s="56"/>
      <c r="I343" s="56"/>
      <c r="J343" s="56"/>
      <c r="K343" s="56"/>
      <c r="L343" s="56"/>
    </row>
    <row r="344" spans="1:12" ht="39" customHeight="1">
      <c r="A344" s="19"/>
      <c r="B344" s="80"/>
      <c r="C344" s="86"/>
      <c r="D344" s="86"/>
      <c r="E344" s="5" t="s">
        <v>21</v>
      </c>
      <c r="F344" s="43"/>
      <c r="G344" s="43"/>
      <c r="H344" s="39" t="s">
        <v>22</v>
      </c>
      <c r="I344" s="39" t="s">
        <v>22</v>
      </c>
      <c r="J344" s="39" t="s">
        <v>22</v>
      </c>
      <c r="K344" s="39" t="s">
        <v>22</v>
      </c>
      <c r="L344" s="39" t="s">
        <v>22</v>
      </c>
    </row>
    <row r="345" spans="1:12" ht="30" customHeight="1">
      <c r="A345" s="93" t="s">
        <v>66</v>
      </c>
      <c r="B345" s="95"/>
      <c r="C345" s="85" t="s">
        <v>22</v>
      </c>
      <c r="D345" s="85" t="s">
        <v>22</v>
      </c>
      <c r="E345" s="15" t="s">
        <v>17</v>
      </c>
      <c r="F345" s="47">
        <f>F38+F74+F210+F231+F273+F340</f>
        <v>38039579.659999996</v>
      </c>
      <c r="G345" s="47">
        <f>G38+G74+G210+G231+G273+G340</f>
        <v>38039576.659999996</v>
      </c>
      <c r="H345" s="70" t="s">
        <v>22</v>
      </c>
      <c r="I345" s="70" t="s">
        <v>22</v>
      </c>
      <c r="J345" s="70" t="s">
        <v>22</v>
      </c>
      <c r="K345" s="70" t="s">
        <v>22</v>
      </c>
      <c r="L345" s="70" t="s">
        <v>22</v>
      </c>
    </row>
    <row r="346" spans="1:12" ht="53.25" customHeight="1">
      <c r="A346" s="93"/>
      <c r="B346" s="95"/>
      <c r="C346" s="85"/>
      <c r="D346" s="85"/>
      <c r="E346" s="6" t="s">
        <v>18</v>
      </c>
      <c r="F346" s="31">
        <f t="shared" ref="F346:G349" si="19">F39+F75+F211+F232</f>
        <v>0</v>
      </c>
      <c r="G346" s="31">
        <f t="shared" si="19"/>
        <v>0</v>
      </c>
      <c r="H346" s="70"/>
      <c r="I346" s="70"/>
      <c r="J346" s="70"/>
      <c r="K346" s="70"/>
      <c r="L346" s="70"/>
    </row>
    <row r="347" spans="1:12" ht="34.5" customHeight="1">
      <c r="A347" s="93"/>
      <c r="B347" s="95"/>
      <c r="C347" s="85"/>
      <c r="D347" s="85"/>
      <c r="E347" s="6" t="s">
        <v>19</v>
      </c>
      <c r="F347" s="31">
        <f>F40+F76+F212+F233+F342+F275</f>
        <v>21604230.240000002</v>
      </c>
      <c r="G347" s="31">
        <f>G40+G76+G212+G233+G342+G275</f>
        <v>21604230.240000002</v>
      </c>
      <c r="H347" s="70"/>
      <c r="I347" s="70"/>
      <c r="J347" s="70"/>
      <c r="K347" s="70"/>
      <c r="L347" s="70"/>
    </row>
    <row r="348" spans="1:12" ht="21.75" customHeight="1">
      <c r="A348" s="93"/>
      <c r="B348" s="95"/>
      <c r="C348" s="85"/>
      <c r="D348" s="85"/>
      <c r="E348" s="5" t="s">
        <v>20</v>
      </c>
      <c r="F348" s="31">
        <f>F41+F77+F213+F234+F343+F276</f>
        <v>16435349.420000002</v>
      </c>
      <c r="G348" s="31">
        <f>G41+G77+G213+G234+G343+G276</f>
        <v>16435346.420000002</v>
      </c>
      <c r="H348" s="70"/>
      <c r="I348" s="70"/>
      <c r="J348" s="70"/>
      <c r="K348" s="70"/>
      <c r="L348" s="70"/>
    </row>
    <row r="349" spans="1:12" ht="27" customHeight="1">
      <c r="A349" s="96"/>
      <c r="B349" s="98"/>
      <c r="C349" s="86"/>
      <c r="D349" s="86"/>
      <c r="E349" s="5" t="s">
        <v>21</v>
      </c>
      <c r="F349" s="31">
        <f t="shared" si="19"/>
        <v>0</v>
      </c>
      <c r="G349" s="31">
        <f t="shared" si="19"/>
        <v>0</v>
      </c>
      <c r="H349" s="71"/>
      <c r="I349" s="71"/>
      <c r="J349" s="71"/>
      <c r="K349" s="71"/>
      <c r="L349" s="71"/>
    </row>
    <row r="351" spans="1:12" ht="15.75">
      <c r="A351" s="171" t="s">
        <v>135</v>
      </c>
      <c r="B351" s="171"/>
      <c r="C351" s="171"/>
      <c r="D351" s="171"/>
      <c r="E351" s="171"/>
      <c r="F351" s="171"/>
      <c r="G351" s="171"/>
      <c r="H351" s="171"/>
      <c r="I351" s="171"/>
      <c r="J351" s="171"/>
      <c r="K351" s="171"/>
      <c r="L351" s="171"/>
    </row>
    <row r="352" spans="1:12" ht="18.75">
      <c r="A352" s="1"/>
      <c r="B352" s="1"/>
      <c r="E352" s="1"/>
    </row>
    <row r="353" spans="1:12" ht="18.75">
      <c r="A353" s="172"/>
      <c r="B353" s="172"/>
      <c r="C353" s="172"/>
      <c r="D353" s="172"/>
      <c r="E353" s="172"/>
      <c r="F353" s="172"/>
      <c r="G353" s="172"/>
      <c r="H353" s="172"/>
      <c r="I353" s="172"/>
      <c r="J353" s="172"/>
      <c r="K353" s="172"/>
      <c r="L353" s="172"/>
    </row>
  </sheetData>
  <mergeCells count="570">
    <mergeCell ref="L330:L334"/>
    <mergeCell ref="B335:B339"/>
    <mergeCell ref="A335:A339"/>
    <mergeCell ref="C335:C339"/>
    <mergeCell ref="D335:D339"/>
    <mergeCell ref="B340:B344"/>
    <mergeCell ref="C340:C344"/>
    <mergeCell ref="D340:D344"/>
    <mergeCell ref="H336:H339"/>
    <mergeCell ref="I335:I339"/>
    <mergeCell ref="J335:J339"/>
    <mergeCell ref="K335:K339"/>
    <mergeCell ref="L335:L339"/>
    <mergeCell ref="A330:A334"/>
    <mergeCell ref="B330:B334"/>
    <mergeCell ref="C330:C334"/>
    <mergeCell ref="D330:D334"/>
    <mergeCell ref="H330:H334"/>
    <mergeCell ref="I330:I334"/>
    <mergeCell ref="J330:J334"/>
    <mergeCell ref="K330:K334"/>
    <mergeCell ref="A325:A329"/>
    <mergeCell ref="B325:B329"/>
    <mergeCell ref="C325:C329"/>
    <mergeCell ref="D325:D329"/>
    <mergeCell ref="H325:H329"/>
    <mergeCell ref="I325:I329"/>
    <mergeCell ref="J325:J329"/>
    <mergeCell ref="K325:K329"/>
    <mergeCell ref="L325:L329"/>
    <mergeCell ref="A320:A324"/>
    <mergeCell ref="B320:B324"/>
    <mergeCell ref="C320:C324"/>
    <mergeCell ref="D320:D324"/>
    <mergeCell ref="H315:H319"/>
    <mergeCell ref="I315:I319"/>
    <mergeCell ref="J315:J319"/>
    <mergeCell ref="K315:K319"/>
    <mergeCell ref="L315:L319"/>
    <mergeCell ref="H320:H324"/>
    <mergeCell ref="I320:I324"/>
    <mergeCell ref="J320:J324"/>
    <mergeCell ref="K320:K324"/>
    <mergeCell ref="L320:L324"/>
    <mergeCell ref="I305:I309"/>
    <mergeCell ref="J305:J309"/>
    <mergeCell ref="K305:K309"/>
    <mergeCell ref="L305:L309"/>
    <mergeCell ref="I310:I314"/>
    <mergeCell ref="J310:J314"/>
    <mergeCell ref="K310:K314"/>
    <mergeCell ref="L310:L314"/>
    <mergeCell ref="A315:A319"/>
    <mergeCell ref="B315:B319"/>
    <mergeCell ref="C315:C319"/>
    <mergeCell ref="D315:D319"/>
    <mergeCell ref="A305:A309"/>
    <mergeCell ref="B305:B309"/>
    <mergeCell ref="C305:C309"/>
    <mergeCell ref="D305:D309"/>
    <mergeCell ref="A310:A314"/>
    <mergeCell ref="B310:B314"/>
    <mergeCell ref="C310:C314"/>
    <mergeCell ref="D310:D314"/>
    <mergeCell ref="H310:H314"/>
    <mergeCell ref="H305:H309"/>
    <mergeCell ref="H300:H304"/>
    <mergeCell ref="I300:I304"/>
    <mergeCell ref="J300:J304"/>
    <mergeCell ref="K300:K304"/>
    <mergeCell ref="L300:L304"/>
    <mergeCell ref="A300:A304"/>
    <mergeCell ref="B300:B304"/>
    <mergeCell ref="C300:C304"/>
    <mergeCell ref="D300:D304"/>
    <mergeCell ref="A295:A299"/>
    <mergeCell ref="B295:B299"/>
    <mergeCell ref="C295:C299"/>
    <mergeCell ref="D295:D299"/>
    <mergeCell ref="H295:H299"/>
    <mergeCell ref="I295:I299"/>
    <mergeCell ref="J295:J299"/>
    <mergeCell ref="K295:K299"/>
    <mergeCell ref="L295:L299"/>
    <mergeCell ref="A290:A294"/>
    <mergeCell ref="B290:B294"/>
    <mergeCell ref="C290:C294"/>
    <mergeCell ref="D290:D294"/>
    <mergeCell ref="H290:H294"/>
    <mergeCell ref="I290:I294"/>
    <mergeCell ref="J290:J294"/>
    <mergeCell ref="K290:K294"/>
    <mergeCell ref="L290:L294"/>
    <mergeCell ref="A285:A289"/>
    <mergeCell ref="B285:B289"/>
    <mergeCell ref="C285:C289"/>
    <mergeCell ref="D285:D289"/>
    <mergeCell ref="H285:H289"/>
    <mergeCell ref="I285:I289"/>
    <mergeCell ref="J285:J289"/>
    <mergeCell ref="K285:K289"/>
    <mergeCell ref="L285:L289"/>
    <mergeCell ref="I273:I277"/>
    <mergeCell ref="J273:J277"/>
    <mergeCell ref="K273:K277"/>
    <mergeCell ref="L273:L277"/>
    <mergeCell ref="H268:H272"/>
    <mergeCell ref="I268:I272"/>
    <mergeCell ref="J268:J272"/>
    <mergeCell ref="K268:K272"/>
    <mergeCell ref="L268:L272"/>
    <mergeCell ref="A278:D279"/>
    <mergeCell ref="E278:L279"/>
    <mergeCell ref="A280:D284"/>
    <mergeCell ref="H280:H284"/>
    <mergeCell ref="I280:I284"/>
    <mergeCell ref="J280:J284"/>
    <mergeCell ref="K280:K284"/>
    <mergeCell ref="L280:L284"/>
    <mergeCell ref="I253:I257"/>
    <mergeCell ref="J253:J257"/>
    <mergeCell ref="K253:K257"/>
    <mergeCell ref="L253:L257"/>
    <mergeCell ref="I258:I262"/>
    <mergeCell ref="J258:J262"/>
    <mergeCell ref="K258:K262"/>
    <mergeCell ref="L258:L262"/>
    <mergeCell ref="I263:I267"/>
    <mergeCell ref="J263:J267"/>
    <mergeCell ref="K263:K267"/>
    <mergeCell ref="L263:L267"/>
    <mergeCell ref="B268:B272"/>
    <mergeCell ref="A273:A277"/>
    <mergeCell ref="B273:B277"/>
    <mergeCell ref="C273:C277"/>
    <mergeCell ref="D273:D277"/>
    <mergeCell ref="H253:H257"/>
    <mergeCell ref="H258:H262"/>
    <mergeCell ref="H263:H267"/>
    <mergeCell ref="C268:C272"/>
    <mergeCell ref="D268:D272"/>
    <mergeCell ref="H273:H277"/>
    <mergeCell ref="A253:A257"/>
    <mergeCell ref="B253:B257"/>
    <mergeCell ref="C253:C257"/>
    <mergeCell ref="D253:D257"/>
    <mergeCell ref="A258:D262"/>
    <mergeCell ref="A263:A267"/>
    <mergeCell ref="B263:B267"/>
    <mergeCell ref="C263:C267"/>
    <mergeCell ref="D263:D267"/>
    <mergeCell ref="H243:H247"/>
    <mergeCell ref="I243:I247"/>
    <mergeCell ref="J243:J247"/>
    <mergeCell ref="K243:K247"/>
    <mergeCell ref="L243:L247"/>
    <mergeCell ref="A243:A247"/>
    <mergeCell ref="B243:B247"/>
    <mergeCell ref="A248:A252"/>
    <mergeCell ref="B248:B252"/>
    <mergeCell ref="C248:C252"/>
    <mergeCell ref="D248:D252"/>
    <mergeCell ref="C243:C247"/>
    <mergeCell ref="D243:D247"/>
    <mergeCell ref="H248:H251"/>
    <mergeCell ref="C236:L237"/>
    <mergeCell ref="A236:B237"/>
    <mergeCell ref="A238:D242"/>
    <mergeCell ref="H238:H242"/>
    <mergeCell ref="I238:I242"/>
    <mergeCell ref="J238:J242"/>
    <mergeCell ref="K238:K242"/>
    <mergeCell ref="L238:L242"/>
    <mergeCell ref="B200:B204"/>
    <mergeCell ref="B205:B209"/>
    <mergeCell ref="H205:H209"/>
    <mergeCell ref="C226:C230"/>
    <mergeCell ref="D226:D230"/>
    <mergeCell ref="H226:H230"/>
    <mergeCell ref="I226:I230"/>
    <mergeCell ref="J226:J230"/>
    <mergeCell ref="K226:K230"/>
    <mergeCell ref="L226:L230"/>
    <mergeCell ref="H216:H220"/>
    <mergeCell ref="I216:I220"/>
    <mergeCell ref="J216:J220"/>
    <mergeCell ref="K216:K220"/>
    <mergeCell ref="L216:L220"/>
    <mergeCell ref="A216:A220"/>
    <mergeCell ref="B195:B199"/>
    <mergeCell ref="H195:H199"/>
    <mergeCell ref="A351:L351"/>
    <mergeCell ref="A353:L353"/>
    <mergeCell ref="H231:H235"/>
    <mergeCell ref="I231:I235"/>
    <mergeCell ref="J231:J235"/>
    <mergeCell ref="K231:K235"/>
    <mergeCell ref="L231:L235"/>
    <mergeCell ref="C231:C235"/>
    <mergeCell ref="D231:D235"/>
    <mergeCell ref="A231:B235"/>
    <mergeCell ref="A345:B349"/>
    <mergeCell ref="C345:C349"/>
    <mergeCell ref="D345:D349"/>
    <mergeCell ref="H345:H349"/>
    <mergeCell ref="I345:I349"/>
    <mergeCell ref="J345:J349"/>
    <mergeCell ref="K345:K349"/>
    <mergeCell ref="L345:L349"/>
    <mergeCell ref="A226:A230"/>
    <mergeCell ref="B226:B230"/>
    <mergeCell ref="C195:C199"/>
    <mergeCell ref="D195:D199"/>
    <mergeCell ref="B216:D220"/>
    <mergeCell ref="H221:H225"/>
    <mergeCell ref="I221:I225"/>
    <mergeCell ref="J221:J225"/>
    <mergeCell ref="K221:K225"/>
    <mergeCell ref="L221:L225"/>
    <mergeCell ref="A221:A225"/>
    <mergeCell ref="B221:B225"/>
    <mergeCell ref="C221:C225"/>
    <mergeCell ref="D221:D225"/>
    <mergeCell ref="H210:H214"/>
    <mergeCell ref="I210:I214"/>
    <mergeCell ref="J210:J214"/>
    <mergeCell ref="K210:K214"/>
    <mergeCell ref="L210:L214"/>
    <mergeCell ref="C210:C214"/>
    <mergeCell ref="D210:D214"/>
    <mergeCell ref="A210:B214"/>
    <mergeCell ref="A215:B215"/>
    <mergeCell ref="C215:L215"/>
    <mergeCell ref="K190:K194"/>
    <mergeCell ref="L190:L194"/>
    <mergeCell ref="A185:A189"/>
    <mergeCell ref="B185:B189"/>
    <mergeCell ref="C185:C189"/>
    <mergeCell ref="D185:D189"/>
    <mergeCell ref="H185:H189"/>
    <mergeCell ref="I185:I189"/>
    <mergeCell ref="J185:J189"/>
    <mergeCell ref="K185:K189"/>
    <mergeCell ref="L185:L189"/>
    <mergeCell ref="A190:A194"/>
    <mergeCell ref="B190:B194"/>
    <mergeCell ref="C190:C194"/>
    <mergeCell ref="D190:D194"/>
    <mergeCell ref="H190:H194"/>
    <mergeCell ref="I190:I194"/>
    <mergeCell ref="J190:J194"/>
    <mergeCell ref="K180:K184"/>
    <mergeCell ref="L180:L184"/>
    <mergeCell ref="A175:A179"/>
    <mergeCell ref="B175:B179"/>
    <mergeCell ref="C175:C179"/>
    <mergeCell ref="D175:D179"/>
    <mergeCell ref="H175:H179"/>
    <mergeCell ref="I175:I179"/>
    <mergeCell ref="J175:J179"/>
    <mergeCell ref="K175:K179"/>
    <mergeCell ref="L175:L179"/>
    <mergeCell ref="A180:A184"/>
    <mergeCell ref="B180:B184"/>
    <mergeCell ref="C180:C184"/>
    <mergeCell ref="D180:D184"/>
    <mergeCell ref="H180:H184"/>
    <mergeCell ref="I180:I184"/>
    <mergeCell ref="J180:J184"/>
    <mergeCell ref="B170:B174"/>
    <mergeCell ref="C170:C174"/>
    <mergeCell ref="D170:D174"/>
    <mergeCell ref="H170:H174"/>
    <mergeCell ref="I170:I174"/>
    <mergeCell ref="J170:J174"/>
    <mergeCell ref="K170:K174"/>
    <mergeCell ref="L170:L174"/>
    <mergeCell ref="A165:A169"/>
    <mergeCell ref="H165:H169"/>
    <mergeCell ref="I165:I169"/>
    <mergeCell ref="J165:J169"/>
    <mergeCell ref="K165:K169"/>
    <mergeCell ref="L165:L169"/>
    <mergeCell ref="B165:D169"/>
    <mergeCell ref="A170:A174"/>
    <mergeCell ref="A160:A164"/>
    <mergeCell ref="B160:B164"/>
    <mergeCell ref="C160:C164"/>
    <mergeCell ref="D160:D164"/>
    <mergeCell ref="H160:H164"/>
    <mergeCell ref="I160:I164"/>
    <mergeCell ref="J160:J164"/>
    <mergeCell ref="K160:K164"/>
    <mergeCell ref="L160:L164"/>
    <mergeCell ref="H150:H154"/>
    <mergeCell ref="I150:I154"/>
    <mergeCell ref="J150:J154"/>
    <mergeCell ref="K150:K154"/>
    <mergeCell ref="L150:L154"/>
    <mergeCell ref="A155:A159"/>
    <mergeCell ref="B155:B159"/>
    <mergeCell ref="C155:C159"/>
    <mergeCell ref="D155:D159"/>
    <mergeCell ref="H155:H159"/>
    <mergeCell ref="I155:I159"/>
    <mergeCell ref="J155:J159"/>
    <mergeCell ref="K155:K159"/>
    <mergeCell ref="L155:L159"/>
    <mergeCell ref="A140:A144"/>
    <mergeCell ref="A145:A149"/>
    <mergeCell ref="B140:D144"/>
    <mergeCell ref="B145:B149"/>
    <mergeCell ref="C145:C149"/>
    <mergeCell ref="D145:D149"/>
    <mergeCell ref="A150:A154"/>
    <mergeCell ref="B150:B154"/>
    <mergeCell ref="C150:C154"/>
    <mergeCell ref="D150:D154"/>
    <mergeCell ref="H140:H144"/>
    <mergeCell ref="I140:I144"/>
    <mergeCell ref="J140:J144"/>
    <mergeCell ref="K140:K144"/>
    <mergeCell ref="L140:L144"/>
    <mergeCell ref="H145:H149"/>
    <mergeCell ref="I145:I149"/>
    <mergeCell ref="J145:J149"/>
    <mergeCell ref="K145:K149"/>
    <mergeCell ref="L145:L149"/>
    <mergeCell ref="A135:A139"/>
    <mergeCell ref="B135:B139"/>
    <mergeCell ref="C135:C139"/>
    <mergeCell ref="D135:D139"/>
    <mergeCell ref="H135:H139"/>
    <mergeCell ref="I135:I139"/>
    <mergeCell ref="J135:J139"/>
    <mergeCell ref="K135:K139"/>
    <mergeCell ref="L135:L139"/>
    <mergeCell ref="A130:A134"/>
    <mergeCell ref="B130:B134"/>
    <mergeCell ref="C130:C134"/>
    <mergeCell ref="D130:D134"/>
    <mergeCell ref="H130:H134"/>
    <mergeCell ref="I130:I134"/>
    <mergeCell ref="J130:J134"/>
    <mergeCell ref="K130:K134"/>
    <mergeCell ref="L130:L134"/>
    <mergeCell ref="A120:A124"/>
    <mergeCell ref="B120:D124"/>
    <mergeCell ref="A125:A129"/>
    <mergeCell ref="B125:B129"/>
    <mergeCell ref="C125:C129"/>
    <mergeCell ref="D125:D129"/>
    <mergeCell ref="H125:H129"/>
    <mergeCell ref="I125:I129"/>
    <mergeCell ref="J125:J129"/>
    <mergeCell ref="A115:A119"/>
    <mergeCell ref="B115:B119"/>
    <mergeCell ref="C115:C119"/>
    <mergeCell ref="D115:D119"/>
    <mergeCell ref="H115:H119"/>
    <mergeCell ref="I115:I119"/>
    <mergeCell ref="J115:J119"/>
    <mergeCell ref="K115:K119"/>
    <mergeCell ref="L115:L119"/>
    <mergeCell ref="A105:A109"/>
    <mergeCell ref="B105:D109"/>
    <mergeCell ref="A110:A114"/>
    <mergeCell ref="C110:C114"/>
    <mergeCell ref="D110:D114"/>
    <mergeCell ref="H110:H114"/>
    <mergeCell ref="I110:I114"/>
    <mergeCell ref="J110:J114"/>
    <mergeCell ref="K110:K114"/>
    <mergeCell ref="B110:B114"/>
    <mergeCell ref="A95:A99"/>
    <mergeCell ref="B95:B99"/>
    <mergeCell ref="C95:C99"/>
    <mergeCell ref="D95:D99"/>
    <mergeCell ref="H95:H99"/>
    <mergeCell ref="I95:I99"/>
    <mergeCell ref="J95:J99"/>
    <mergeCell ref="K95:K99"/>
    <mergeCell ref="L100:L104"/>
    <mergeCell ref="A100:A104"/>
    <mergeCell ref="B100:B104"/>
    <mergeCell ref="C100:C104"/>
    <mergeCell ref="D100:D104"/>
    <mergeCell ref="H100:H104"/>
    <mergeCell ref="I100:I104"/>
    <mergeCell ref="J100:J104"/>
    <mergeCell ref="A90:A94"/>
    <mergeCell ref="B90:B94"/>
    <mergeCell ref="C90:C94"/>
    <mergeCell ref="D90:D94"/>
    <mergeCell ref="H90:H94"/>
    <mergeCell ref="I90:I94"/>
    <mergeCell ref="J90:J94"/>
    <mergeCell ref="K90:K94"/>
    <mergeCell ref="L90:L94"/>
    <mergeCell ref="A80:A84"/>
    <mergeCell ref="B80:D84"/>
    <mergeCell ref="H80:H84"/>
    <mergeCell ref="I80:I84"/>
    <mergeCell ref="J80:J84"/>
    <mergeCell ref="K80:K84"/>
    <mergeCell ref="L80:L84"/>
    <mergeCell ref="D85:D89"/>
    <mergeCell ref="C85:C89"/>
    <mergeCell ref="A85:A89"/>
    <mergeCell ref="B85:B89"/>
    <mergeCell ref="H85:H89"/>
    <mergeCell ref="I85:I89"/>
    <mergeCell ref="J85:J89"/>
    <mergeCell ref="K85:K89"/>
    <mergeCell ref="L85:L89"/>
    <mergeCell ref="C74:C78"/>
    <mergeCell ref="D74:D78"/>
    <mergeCell ref="H74:H78"/>
    <mergeCell ref="I74:I78"/>
    <mergeCell ref="J74:J78"/>
    <mergeCell ref="K74:K78"/>
    <mergeCell ref="L74:L78"/>
    <mergeCell ref="A74:B78"/>
    <mergeCell ref="A79:B79"/>
    <mergeCell ref="C79:L79"/>
    <mergeCell ref="A64:A68"/>
    <mergeCell ref="B64:B68"/>
    <mergeCell ref="C64:C68"/>
    <mergeCell ref="D64:D68"/>
    <mergeCell ref="N65:N69"/>
    <mergeCell ref="I64:I68"/>
    <mergeCell ref="J64:J68"/>
    <mergeCell ref="K64:K68"/>
    <mergeCell ref="L64:L68"/>
    <mergeCell ref="K69:K73"/>
    <mergeCell ref="L69:L73"/>
    <mergeCell ref="A69:A73"/>
    <mergeCell ref="B69:B73"/>
    <mergeCell ref="C69:C73"/>
    <mergeCell ref="D69:D73"/>
    <mergeCell ref="H69:H73"/>
    <mergeCell ref="I69:I73"/>
    <mergeCell ref="J69:J73"/>
    <mergeCell ref="I33:I37"/>
    <mergeCell ref="J33:J37"/>
    <mergeCell ref="K33:K37"/>
    <mergeCell ref="L33:L37"/>
    <mergeCell ref="A33:A37"/>
    <mergeCell ref="B33:B37"/>
    <mergeCell ref="C33:C37"/>
    <mergeCell ref="D33:D37"/>
    <mergeCell ref="H33:H37"/>
    <mergeCell ref="A15:B15"/>
    <mergeCell ref="C15:L15"/>
    <mergeCell ref="A17:B17"/>
    <mergeCell ref="C16:L16"/>
    <mergeCell ref="C17:L17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J28:J32"/>
    <mergeCell ref="K28:K32"/>
    <mergeCell ref="L28:L32"/>
    <mergeCell ref="I23:I27"/>
    <mergeCell ref="J23:J27"/>
    <mergeCell ref="K23:K27"/>
    <mergeCell ref="L23:L27"/>
    <mergeCell ref="I28:I32"/>
    <mergeCell ref="A28:A32"/>
    <mergeCell ref="B28:B32"/>
    <mergeCell ref="C28:C32"/>
    <mergeCell ref="D28:D32"/>
    <mergeCell ref="H28:H32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J38:J42"/>
    <mergeCell ref="K38:K42"/>
    <mergeCell ref="L38:L42"/>
    <mergeCell ref="A43:B43"/>
    <mergeCell ref="C43:L43"/>
    <mergeCell ref="C38:C42"/>
    <mergeCell ref="D38:D42"/>
    <mergeCell ref="A38:B42"/>
    <mergeCell ref="H38:H42"/>
    <mergeCell ref="I38:I42"/>
    <mergeCell ref="L54:L58"/>
    <mergeCell ref="C49:C53"/>
    <mergeCell ref="D49:D53"/>
    <mergeCell ref="A49:A53"/>
    <mergeCell ref="B49:B53"/>
    <mergeCell ref="A54:A58"/>
    <mergeCell ref="B54:D58"/>
    <mergeCell ref="K44:K48"/>
    <mergeCell ref="L44:L48"/>
    <mergeCell ref="H49:H53"/>
    <mergeCell ref="I49:I53"/>
    <mergeCell ref="J49:J53"/>
    <mergeCell ref="K49:K53"/>
    <mergeCell ref="L49:L53"/>
    <mergeCell ref="A44:A48"/>
    <mergeCell ref="B44:D48"/>
    <mergeCell ref="H44:H48"/>
    <mergeCell ref="I44:I48"/>
    <mergeCell ref="J44:J48"/>
    <mergeCell ref="B59:B63"/>
    <mergeCell ref="A59:A63"/>
    <mergeCell ref="C59:C63"/>
    <mergeCell ref="D59:D63"/>
    <mergeCell ref="H59:H63"/>
    <mergeCell ref="H54:H58"/>
    <mergeCell ref="I54:I58"/>
    <mergeCell ref="J54:J58"/>
    <mergeCell ref="K54:K58"/>
    <mergeCell ref="I205:I209"/>
    <mergeCell ref="J205:J209"/>
    <mergeCell ref="K205:K209"/>
    <mergeCell ref="L205:L209"/>
    <mergeCell ref="H64:H68"/>
    <mergeCell ref="I59:I63"/>
    <mergeCell ref="J59:J63"/>
    <mergeCell ref="K59:K63"/>
    <mergeCell ref="L59:L63"/>
    <mergeCell ref="L95:L99"/>
    <mergeCell ref="K100:K104"/>
    <mergeCell ref="H105:H109"/>
    <mergeCell ref="I105:I109"/>
    <mergeCell ref="J105:J109"/>
    <mergeCell ref="K105:K109"/>
    <mergeCell ref="L105:L109"/>
    <mergeCell ref="L110:L114"/>
    <mergeCell ref="H120:H124"/>
    <mergeCell ref="I120:I124"/>
    <mergeCell ref="J120:J124"/>
    <mergeCell ref="K120:K124"/>
    <mergeCell ref="L120:L124"/>
    <mergeCell ref="K125:K129"/>
    <mergeCell ref="L125:L129"/>
  </mergeCells>
  <pageMargins left="0.31496062992125984" right="0" top="0.74803149606299213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2018-04-24T08:37:27Z</cp:lastPrinted>
  <dcterms:created xsi:type="dcterms:W3CDTF">2016-03-10T06:07:31Z</dcterms:created>
  <dcterms:modified xsi:type="dcterms:W3CDTF">2018-04-27T09:45:24Z</dcterms:modified>
</cp:coreProperties>
</file>