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71" i="1"/>
  <c r="S24"/>
  <c r="S54"/>
  <c r="S71" l="1"/>
  <c r="S68"/>
  <c r="S45"/>
  <c r="S42"/>
  <c r="S40"/>
  <c r="G42"/>
  <c r="G43"/>
  <c r="O42"/>
  <c r="O36" s="1"/>
  <c r="N42"/>
  <c r="N36" s="1"/>
  <c r="G101"/>
  <c r="G98" s="1"/>
  <c r="G95"/>
  <c r="G92" s="1"/>
  <c r="G86"/>
  <c r="G72"/>
  <c r="G69"/>
  <c r="G55"/>
  <c r="G52" s="1"/>
  <c r="G40"/>
  <c r="G28"/>
  <c r="G25"/>
  <c r="M24"/>
  <c r="O108"/>
  <c r="N108"/>
  <c r="O107"/>
  <c r="O103"/>
  <c r="O104"/>
  <c r="O97"/>
  <c r="O98"/>
  <c r="N98"/>
  <c r="O100"/>
  <c r="N100"/>
  <c r="N97" s="1"/>
  <c r="O91"/>
  <c r="N91"/>
  <c r="O92"/>
  <c r="N92"/>
  <c r="O94"/>
  <c r="N94"/>
  <c r="O83"/>
  <c r="N83"/>
  <c r="O85"/>
  <c r="O82" s="1"/>
  <c r="N85"/>
  <c r="N82" s="1"/>
  <c r="O75"/>
  <c r="O74"/>
  <c r="O63"/>
  <c r="O62"/>
  <c r="P66"/>
  <c r="P63" s="1"/>
  <c r="O66"/>
  <c r="N66"/>
  <c r="N63" s="1"/>
  <c r="N75" s="1"/>
  <c r="O65"/>
  <c r="O58"/>
  <c r="O71"/>
  <c r="N71"/>
  <c r="O68"/>
  <c r="N68"/>
  <c r="N65" s="1"/>
  <c r="N62" s="1"/>
  <c r="N74" s="1"/>
  <c r="O18"/>
  <c r="O21"/>
  <c r="O19"/>
  <c r="O22"/>
  <c r="N22"/>
  <c r="N58" s="1"/>
  <c r="O27"/>
  <c r="N27"/>
  <c r="O34"/>
  <c r="N34"/>
  <c r="O37"/>
  <c r="N37"/>
  <c r="O51"/>
  <c r="N51"/>
  <c r="O52"/>
  <c r="N52"/>
  <c r="O54"/>
  <c r="N54"/>
  <c r="O39"/>
  <c r="N39"/>
  <c r="O24"/>
  <c r="N24"/>
  <c r="N21" s="1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G94" s="1"/>
  <c r="L94"/>
  <c r="L91" s="1"/>
  <c r="P94"/>
  <c r="P91" s="1"/>
  <c r="H94"/>
  <c r="H91" s="1"/>
  <c r="G96"/>
  <c r="G93" s="1"/>
  <c r="I85"/>
  <c r="J85"/>
  <c r="K85"/>
  <c r="G85" s="1"/>
  <c r="L85"/>
  <c r="P85"/>
  <c r="H85"/>
  <c r="G87"/>
  <c r="I71"/>
  <c r="J71"/>
  <c r="K71"/>
  <c r="G71" s="1"/>
  <c r="P71"/>
  <c r="H71"/>
  <c r="G73"/>
  <c r="I68"/>
  <c r="J68"/>
  <c r="K68"/>
  <c r="L68"/>
  <c r="L65" s="1"/>
  <c r="L62" s="1"/>
  <c r="L74" s="1"/>
  <c r="P68"/>
  <c r="P65" s="1"/>
  <c r="P62" s="1"/>
  <c r="H68"/>
  <c r="G70"/>
  <c r="G67" s="1"/>
  <c r="G64" s="1"/>
  <c r="G76" s="1"/>
  <c r="I54"/>
  <c r="J54"/>
  <c r="J51" s="1"/>
  <c r="K54"/>
  <c r="K51" s="1"/>
  <c r="L54"/>
  <c r="L51" s="1"/>
  <c r="P54"/>
  <c r="H54"/>
  <c r="G56"/>
  <c r="G53" s="1"/>
  <c r="I48"/>
  <c r="J48"/>
  <c r="K48"/>
  <c r="L48"/>
  <c r="P48"/>
  <c r="H48"/>
  <c r="G49"/>
  <c r="G50"/>
  <c r="I45"/>
  <c r="J45"/>
  <c r="K45"/>
  <c r="L45"/>
  <c r="P45"/>
  <c r="H45"/>
  <c r="G46"/>
  <c r="G47"/>
  <c r="I42"/>
  <c r="J42"/>
  <c r="L42"/>
  <c r="P42"/>
  <c r="H42"/>
  <c r="G44"/>
  <c r="I39"/>
  <c r="J39"/>
  <c r="K39"/>
  <c r="G39" s="1"/>
  <c r="L39"/>
  <c r="P39"/>
  <c r="H39"/>
  <c r="G41"/>
  <c r="I30"/>
  <c r="J30"/>
  <c r="K30"/>
  <c r="L30"/>
  <c r="P30"/>
  <c r="H30"/>
  <c r="G32"/>
  <c r="G31"/>
  <c r="I27"/>
  <c r="J27"/>
  <c r="K27"/>
  <c r="G27" s="1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L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P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N107" l="1"/>
  <c r="O57"/>
  <c r="O106" s="1"/>
  <c r="O33"/>
  <c r="N33"/>
  <c r="N57"/>
  <c r="L36"/>
  <c r="L33" s="1"/>
  <c r="N18"/>
  <c r="N106"/>
  <c r="N19"/>
  <c r="G24"/>
  <c r="G100"/>
  <c r="G97" s="1"/>
  <c r="K82"/>
  <c r="K79" s="1"/>
  <c r="K103" s="1"/>
  <c r="K65"/>
  <c r="K62" s="1"/>
  <c r="K74" s="1"/>
  <c r="G68"/>
  <c r="G54"/>
  <c r="G51" s="1"/>
  <c r="O79"/>
  <c r="N79"/>
  <c r="N103" s="1"/>
  <c r="O80"/>
  <c r="N80"/>
  <c r="N104" s="1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1"/>
  <c r="J80"/>
  <c r="J104" s="1"/>
  <c r="P79"/>
  <c r="P103" s="1"/>
  <c r="J79"/>
  <c r="J103" s="1"/>
  <c r="I79"/>
  <c r="I103" s="1"/>
  <c r="G81"/>
  <c r="G105" s="1"/>
  <c r="H79"/>
  <c r="H103" s="1"/>
  <c r="P74"/>
  <c r="H65"/>
  <c r="H62" s="1"/>
  <c r="H74" s="1"/>
  <c r="G66"/>
  <c r="G63" s="1"/>
  <c r="G75" s="1"/>
  <c r="K58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L107" s="1"/>
  <c r="J58"/>
  <c r="J18"/>
  <c r="J57"/>
  <c r="H58"/>
  <c r="K107" l="1"/>
  <c r="M57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<sst xmlns="http://schemas.openxmlformats.org/spreadsheetml/2006/main" count="924" uniqueCount="77">
  <si>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</si>
  <si>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</si>
  <si>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</si>
  <si>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</si>
  <si>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</si>
  <si>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</si>
  <si>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</si>
  <si>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</si>
  <si>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</si>
  <si>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</si>
  <si>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</si>
  <si>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</si>
  <si>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</si>
  <si>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</si>
  <si>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</si>
  <si>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</si>
  <si>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Подпрограмма1 "Улучшение демографической ситуации и социального благополучия населения Полтавского городского поселения на 2014-2019 годы"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</si>
  <si>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</si>
  <si>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</si>
  <si>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</si>
  <si>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</si>
  <si>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</si>
  <si>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</si>
  <si>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</si>
  <si>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</si>
  <si>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</si>
  <si>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</si>
  <si>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</si>
  <si>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</si>
  <si>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</si>
  <si>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</si>
  <si>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</si>
  <si>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</si>
  <si>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</si>
  <si>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</si>
  <si>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</si>
  <si>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</si>
  <si>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</si>
  <si>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t>Подпрограмма2 "Развитие физической культуры и спорта в Полтавском городском поселении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</si>
  <si>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</si>
  <si>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</si>
  <si>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</si>
  <si>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</si>
  <si>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</si>
  <si>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</si>
  <si>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</si>
  <si>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</si>
  <si>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</si>
  <si>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</si>
  <si>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</si>
  <si>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</si>
  <si>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</si>
  <si>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</si>
  <si>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</si>
  <si>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</si>
  <si>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</si>
  <si>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</si>
  <si>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</si>
  <si>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</si>
  <si>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"Развитие социально-культурных мероприятий Полтавского городского поселения на 2014-2022 годы"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</si>
  <si>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</si>
  <si>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</si>
  <si>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</si>
  <si>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</si>
  <si>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</si>
  <si>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</si>
  <si>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</si>
  <si>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</si>
  <si>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Кол-во организаций получивших субсидию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</si>
  <si>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</si>
  <si>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</si>
  <si>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</si>
  <si>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</si>
  <si>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</si>
  <si>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Динамика сокращения числа несовершеннолетних, состоящих на учете в комиссии по делам несовершеннолетних и защиты их прав</t>
  </si>
  <si>
    <t xml:space="preserve">от30.07. 2018 года №  53 </t>
  </si>
  <si>
    <t xml:space="preserve">Приложение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</si>
</sst>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7" fillId="2" borderId="1" xfId="0" applyNumberFormat="1" applyFont="1" applyFill="1" applyBorder="1"/>
    <xf numFmtId="2" fontId="7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vertical="top" wrapText="1" shrinkToFit="1"/>
    </xf>
    <xf numFmtId="0" fontId="0" fillId="2" borderId="1" xfId="0" applyFill="1" applyBorder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topLeftCell="G1" zoomScale="130" zoomScaleNormal="130" workbookViewId="0">
      <selection activeCell="AE1" sqref="AE1"/>
    </sheetView>
  </sheetViews>
  <sheetFormatPr defaultRowHeight="15"/>
  <cols>
    <col min="1" max="1" width="4" customWidth="1"/>
    <col min="2" max="2" width="18.42578125" customWidth="1"/>
    <col min="3" max="3" width="5" customWidth="1"/>
    <col min="4" max="4" width="5.28515625" customWidth="1"/>
    <col min="5" max="5" width="8.7109375" customWidth="1"/>
    <col min="6" max="6" width="11" customWidth="1"/>
    <col min="7" max="7" width="11.5703125" customWidth="1"/>
    <col min="8" max="8" width="10.85546875" customWidth="1"/>
    <col min="9" max="9" width="10.5703125" customWidth="1"/>
    <col min="10" max="10" width="10.7109375" customWidth="1"/>
    <col min="11" max="11" width="11.7109375" style="21" customWidth="1"/>
    <col min="12" max="12" width="11" style="21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14.42578125" customWidth="1"/>
    <col min="18" max="18" width="4.7109375" customWidth="1"/>
    <col min="19" max="19" width="5.42578125" customWidth="1"/>
    <col min="20" max="20" width="4.28515625" customWidth="1"/>
    <col min="21" max="22" width="4.42578125" customWidth="1"/>
    <col min="23" max="24" width="4.42578125" style="21" customWidth="1"/>
    <col min="25" max="27" width="4.42578125" customWidth="1"/>
    <col min="28" max="28" width="4.28515625" customWidth="1"/>
  </cols>
  <sheetData>
    <row r="1" spans="1:28" ht="15.75">
      <c r="A1" s="44" t="s">
        <v>76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</row>
    <row r="2" spans="1:28" ht="15.75">
      <c r="A2" s="44" t="s">
        <v>55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</row>
    <row r="3" spans="1:28" ht="15.75">
      <c r="A3" s="44" t="s">
        <v>75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3"/>
      <c r="N4" s="23"/>
      <c r="O4" s="23"/>
      <c r="P4" s="10"/>
      <c r="Q4" s="10"/>
      <c r="R4" s="10"/>
      <c r="S4" s="10"/>
      <c r="T4" s="10"/>
      <c r="U4" s="10"/>
      <c r="V4" s="10"/>
      <c r="W4" s="14"/>
      <c r="X4" s="14"/>
      <c r="Y4" s="23"/>
      <c r="Z4" s="23"/>
      <c r="AA4" s="23"/>
      <c r="AB4" s="10"/>
    </row>
    <row r="5" spans="1:28" ht="15.75">
      <c r="A5" s="46" t="s">
        <v>56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</row>
    <row r="6" spans="1:28" ht="15.75">
      <c r="A6" s="46" t="s">
        <v>57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</row>
    <row r="7" spans="1:28" ht="15.75">
      <c r="A7" s="47" t="s">
        <v>59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15"/>
      <c r="X8" s="15"/>
      <c r="Y8" s="8"/>
      <c r="Z8" s="8"/>
      <c r="AA8" s="8"/>
      <c r="AB8" s="8"/>
    </row>
    <row r="9" spans="1:28">
      <c r="A9" s="67" t="s">
        <v>0</v>
      </c>
      <c r="B9" s="67" t="s">
        <v>1</v>
      </c>
      <c r="C9" s="67" t="s">
        <v>2</v>
      </c>
      <c r="D9" s="67"/>
      <c r="E9" s="67" t="s">
        <v>5</v>
      </c>
      <c r="F9" s="68" t="s">
        <v>6</v>
      </c>
      <c r="G9" s="69"/>
      <c r="H9" s="69"/>
      <c r="I9" s="69"/>
      <c r="J9" s="69"/>
      <c r="K9" s="69"/>
      <c r="L9" s="69"/>
      <c r="M9" s="69"/>
      <c r="N9" s="69"/>
      <c r="O9" s="69"/>
      <c r="P9" s="70"/>
      <c r="Q9" s="67" t="s">
        <v>13</v>
      </c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</row>
    <row r="10" spans="1:28">
      <c r="A10" s="67"/>
      <c r="B10" s="67"/>
      <c r="C10" s="67" t="s">
        <v>3</v>
      </c>
      <c r="D10" s="67" t="s">
        <v>4</v>
      </c>
      <c r="E10" s="67"/>
      <c r="F10" s="67" t="s">
        <v>7</v>
      </c>
      <c r="G10" s="67" t="s">
        <v>9</v>
      </c>
      <c r="H10" s="67"/>
      <c r="I10" s="67"/>
      <c r="J10" s="67"/>
      <c r="K10" s="67"/>
      <c r="L10" s="67"/>
      <c r="M10" s="67"/>
      <c r="N10" s="67"/>
      <c r="O10" s="67"/>
      <c r="P10" s="67"/>
      <c r="Q10" s="67" t="s">
        <v>11</v>
      </c>
      <c r="R10" s="67" t="s">
        <v>12</v>
      </c>
      <c r="S10" s="67" t="s">
        <v>14</v>
      </c>
      <c r="T10" s="67"/>
      <c r="U10" s="67"/>
      <c r="V10" s="67"/>
      <c r="W10" s="67"/>
      <c r="X10" s="67"/>
      <c r="Y10" s="67"/>
      <c r="Z10" s="67"/>
      <c r="AA10" s="67"/>
      <c r="AB10" s="67"/>
    </row>
    <row r="11" spans="1:28" ht="37.5" customHeight="1">
      <c r="A11" s="67"/>
      <c r="B11" s="67"/>
      <c r="C11" s="67"/>
      <c r="D11" s="67"/>
      <c r="E11" s="67"/>
      <c r="F11" s="67"/>
      <c r="G11" s="67" t="s">
        <v>8</v>
      </c>
      <c r="H11" s="67" t="s">
        <v>10</v>
      </c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 t="s">
        <v>8</v>
      </c>
      <c r="T11" s="67" t="s">
        <v>10</v>
      </c>
      <c r="U11" s="67"/>
      <c r="V11" s="67"/>
      <c r="W11" s="67"/>
      <c r="X11" s="67"/>
      <c r="Y11" s="67"/>
      <c r="Z11" s="67"/>
      <c r="AA11" s="67"/>
      <c r="AB11" s="67"/>
    </row>
    <row r="12" spans="1:28" ht="61.5" customHeight="1">
      <c r="A12" s="67"/>
      <c r="B12" s="67"/>
      <c r="C12" s="67"/>
      <c r="D12" s="67"/>
      <c r="E12" s="67"/>
      <c r="F12" s="67"/>
      <c r="G12" s="67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67"/>
      <c r="R12" s="67"/>
      <c r="S12" s="67"/>
      <c r="T12" s="2">
        <v>2014</v>
      </c>
      <c r="U12" s="2">
        <v>2015</v>
      </c>
      <c r="V12" s="2">
        <v>2016</v>
      </c>
      <c r="W12" s="33">
        <v>2017</v>
      </c>
      <c r="X12" s="33">
        <v>2018</v>
      </c>
      <c r="Y12" s="22">
        <v>2019</v>
      </c>
      <c r="Z12" s="22">
        <v>2020</v>
      </c>
      <c r="AA12" s="22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17">
        <v>23</v>
      </c>
      <c r="X13" s="17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66.75" customHeight="1">
      <c r="A14" s="63" t="s">
        <v>18</v>
      </c>
      <c r="B14" s="64"/>
      <c r="C14" s="4">
        <v>2014</v>
      </c>
      <c r="D14" s="4">
        <v>2022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18" t="s">
        <v>15</v>
      </c>
      <c r="X14" s="18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45.5" customHeight="1">
      <c r="A15" s="63" t="s">
        <v>19</v>
      </c>
      <c r="B15" s="64"/>
      <c r="C15" s="4">
        <v>2014</v>
      </c>
      <c r="D15" s="4">
        <v>2022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18" t="s">
        <v>15</v>
      </c>
      <c r="X15" s="18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81" customHeight="1">
      <c r="A16" s="65" t="s">
        <v>16</v>
      </c>
      <c r="B16" s="66"/>
      <c r="C16" s="4">
        <v>2014</v>
      </c>
      <c r="D16" s="4">
        <v>2022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18" t="s">
        <v>15</v>
      </c>
      <c r="X16" s="18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63" t="s">
        <v>17</v>
      </c>
      <c r="B17" s="64"/>
      <c r="C17" s="4">
        <v>2014</v>
      </c>
      <c r="D17" s="4">
        <v>2022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18" t="s">
        <v>15</v>
      </c>
      <c r="X17" s="18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21" customHeight="1">
      <c r="A18" s="48"/>
      <c r="B18" s="57" t="s">
        <v>20</v>
      </c>
      <c r="C18" s="48">
        <v>2014</v>
      </c>
      <c r="D18" s="48">
        <v>2022</v>
      </c>
      <c r="E18" s="54" t="s">
        <v>22</v>
      </c>
      <c r="F18" s="5" t="s">
        <v>23</v>
      </c>
      <c r="G18" s="11">
        <f>G21</f>
        <v>786654.89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8900</v>
      </c>
      <c r="L18" s="19">
        <f t="shared" si="0"/>
        <v>19442.189999999999</v>
      </c>
      <c r="M18" s="11">
        <f t="shared" ref="M18:O18" si="1">M21</f>
        <v>39100</v>
      </c>
      <c r="N18" s="11">
        <f t="shared" si="1"/>
        <v>41410</v>
      </c>
      <c r="O18" s="11">
        <f t="shared" si="1"/>
        <v>37000</v>
      </c>
      <c r="P18" s="11">
        <f t="shared" si="0"/>
        <v>37000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18" t="s">
        <v>15</v>
      </c>
      <c r="X18" s="18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66.75" customHeight="1">
      <c r="A19" s="49"/>
      <c r="B19" s="58"/>
      <c r="C19" s="49"/>
      <c r="D19" s="49"/>
      <c r="E19" s="55"/>
      <c r="F19" s="5" t="s">
        <v>24</v>
      </c>
      <c r="G19" s="11">
        <f>G22</f>
        <v>786654.89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8900</v>
      </c>
      <c r="L19" s="19">
        <f t="shared" si="2"/>
        <v>19442.189999999999</v>
      </c>
      <c r="M19" s="11">
        <f t="shared" ref="M19:O19" si="3">M22</f>
        <v>39100</v>
      </c>
      <c r="N19" s="11">
        <f t="shared" si="3"/>
        <v>41410</v>
      </c>
      <c r="O19" s="11">
        <f t="shared" si="3"/>
        <v>37000</v>
      </c>
      <c r="P19" s="11">
        <f t="shared" si="2"/>
        <v>37000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18" t="s">
        <v>15</v>
      </c>
      <c r="X19" s="18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3" customHeight="1">
      <c r="A20" s="50"/>
      <c r="B20" s="59"/>
      <c r="C20" s="50"/>
      <c r="D20" s="50"/>
      <c r="E20" s="56"/>
      <c r="F20" s="5" t="s">
        <v>25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18" t="s">
        <v>15</v>
      </c>
      <c r="X20" s="18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48"/>
      <c r="B21" s="57" t="s">
        <v>21</v>
      </c>
      <c r="C21" s="48">
        <v>2014</v>
      </c>
      <c r="D21" s="48">
        <v>2022</v>
      </c>
      <c r="E21" s="54" t="s">
        <v>22</v>
      </c>
      <c r="F21" s="5" t="s">
        <v>23</v>
      </c>
      <c r="G21" s="11">
        <f>G24+G27+G30</f>
        <v>786654.89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8900</v>
      </c>
      <c r="L21" s="19">
        <f t="shared" si="6"/>
        <v>19442.189999999999</v>
      </c>
      <c r="M21" s="11">
        <f t="shared" ref="M21:O21" si="7">M24+M27+M30</f>
        <v>39100</v>
      </c>
      <c r="N21" s="11">
        <f t="shared" si="7"/>
        <v>41410</v>
      </c>
      <c r="O21" s="11">
        <f t="shared" si="7"/>
        <v>37000</v>
      </c>
      <c r="P21" s="11">
        <f t="shared" si="6"/>
        <v>37000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18" t="s">
        <v>15</v>
      </c>
      <c r="X21" s="18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27.5">
      <c r="A22" s="49"/>
      <c r="B22" s="58"/>
      <c r="C22" s="49"/>
      <c r="D22" s="49"/>
      <c r="E22" s="55"/>
      <c r="F22" s="5" t="s">
        <v>24</v>
      </c>
      <c r="G22" s="11">
        <f>G25+G28+G31</f>
        <v>786654.89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8900</v>
      </c>
      <c r="L22" s="19">
        <f t="shared" si="8"/>
        <v>19442.189999999999</v>
      </c>
      <c r="M22" s="11">
        <f t="shared" ref="M22:O22" si="9">M25+M28+M31</f>
        <v>39100</v>
      </c>
      <c r="N22" s="11">
        <f t="shared" si="9"/>
        <v>41410</v>
      </c>
      <c r="O22" s="11">
        <f t="shared" si="9"/>
        <v>37000</v>
      </c>
      <c r="P22" s="11">
        <f t="shared" si="8"/>
        <v>37000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18" t="s">
        <v>15</v>
      </c>
      <c r="X22" s="18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35.25" customHeight="1">
      <c r="A23" s="50"/>
      <c r="B23" s="59"/>
      <c r="C23" s="50"/>
      <c r="D23" s="50"/>
      <c r="E23" s="56"/>
      <c r="F23" s="5" t="s">
        <v>25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18" t="s">
        <v>15</v>
      </c>
      <c r="X23" s="18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48"/>
      <c r="B24" s="57" t="s">
        <v>26</v>
      </c>
      <c r="C24" s="48">
        <v>2014</v>
      </c>
      <c r="D24" s="48">
        <v>2022</v>
      </c>
      <c r="E24" s="54" t="s">
        <v>22</v>
      </c>
      <c r="F24" s="5" t="s">
        <v>23</v>
      </c>
      <c r="G24" s="11">
        <f>H24+I24+J24+K24+L24+P24+M24+N24+O24</f>
        <v>318071.99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8900</v>
      </c>
      <c r="L24" s="19">
        <f t="shared" si="12"/>
        <v>19222.189999999999</v>
      </c>
      <c r="M24" s="11">
        <f t="shared" ref="M24:O24" si="13">M25+M26</f>
        <v>29100</v>
      </c>
      <c r="N24" s="11">
        <f t="shared" si="13"/>
        <v>31410</v>
      </c>
      <c r="O24" s="11">
        <f t="shared" si="13"/>
        <v>27000</v>
      </c>
      <c r="P24" s="11">
        <f t="shared" si="12"/>
        <v>27000</v>
      </c>
      <c r="Q24" s="31" t="s">
        <v>60</v>
      </c>
      <c r="R24" s="30" t="s">
        <v>61</v>
      </c>
      <c r="S24" s="4">
        <f>T24+U24+V24+W24+X24+Y24+Z24+AA24+AB24</f>
        <v>39</v>
      </c>
      <c r="T24" s="4">
        <v>5</v>
      </c>
      <c r="U24" s="4">
        <v>5</v>
      </c>
      <c r="V24" s="4">
        <v>5</v>
      </c>
      <c r="W24" s="18">
        <v>4</v>
      </c>
      <c r="X24" s="18">
        <v>4</v>
      </c>
      <c r="Y24" s="4">
        <v>4</v>
      </c>
      <c r="Z24" s="4">
        <v>4</v>
      </c>
      <c r="AA24" s="4">
        <v>4</v>
      </c>
      <c r="AB24" s="4">
        <v>4</v>
      </c>
    </row>
    <row r="25" spans="1:28" ht="127.5">
      <c r="A25" s="49"/>
      <c r="B25" s="58"/>
      <c r="C25" s="49"/>
      <c r="D25" s="49"/>
      <c r="E25" s="55"/>
      <c r="F25" s="5" t="s">
        <v>24</v>
      </c>
      <c r="G25" s="11">
        <f>H25+I25+J25+K25+L25+P25+M25+N25+O25</f>
        <v>318071.99</v>
      </c>
      <c r="H25" s="11">
        <v>44050</v>
      </c>
      <c r="I25" s="11">
        <v>102700</v>
      </c>
      <c r="J25" s="11">
        <v>28689.8</v>
      </c>
      <c r="K25" s="19">
        <v>8900</v>
      </c>
      <c r="L25" s="19">
        <v>19222.189999999999</v>
      </c>
      <c r="M25" s="11">
        <v>29100</v>
      </c>
      <c r="N25" s="11">
        <v>31410</v>
      </c>
      <c r="O25" s="11">
        <v>27000</v>
      </c>
      <c r="P25" s="11">
        <v>27000</v>
      </c>
      <c r="Q25" s="4"/>
      <c r="R25" s="4"/>
      <c r="S25" s="4"/>
      <c r="T25" s="4"/>
      <c r="U25" s="4"/>
      <c r="V25" s="4"/>
      <c r="W25" s="18"/>
      <c r="X25" s="18"/>
      <c r="Y25" s="4"/>
      <c r="Z25" s="4"/>
      <c r="AA25" s="4"/>
      <c r="AB25" s="4"/>
    </row>
    <row r="26" spans="1:28" ht="63.75">
      <c r="A26" s="50"/>
      <c r="B26" s="59"/>
      <c r="C26" s="50"/>
      <c r="D26" s="50"/>
      <c r="E26" s="56"/>
      <c r="F26" s="5" t="s">
        <v>25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18"/>
      <c r="X26" s="18"/>
      <c r="Y26" s="4"/>
      <c r="Z26" s="4"/>
      <c r="AA26" s="4"/>
      <c r="AB26" s="4"/>
    </row>
    <row r="27" spans="1:28" ht="93" customHeight="1">
      <c r="A27" s="48"/>
      <c r="B27" s="57" t="s">
        <v>27</v>
      </c>
      <c r="C27" s="48">
        <v>2014</v>
      </c>
      <c r="D27" s="48">
        <v>2022</v>
      </c>
      <c r="E27" s="54" t="s">
        <v>22</v>
      </c>
      <c r="F27" s="5" t="s">
        <v>23</v>
      </c>
      <c r="G27" s="11">
        <f>H27+I27+J27+K27+L27+P27+M27+N27+O27</f>
        <v>40220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0</v>
      </c>
      <c r="L27" s="19">
        <f t="shared" si="15"/>
        <v>220</v>
      </c>
      <c r="M27" s="11">
        <f t="shared" ref="M27:O27" si="16">M28+M29</f>
        <v>10000</v>
      </c>
      <c r="N27" s="11">
        <f t="shared" si="16"/>
        <v>10000</v>
      </c>
      <c r="O27" s="11">
        <f t="shared" si="16"/>
        <v>10000</v>
      </c>
      <c r="P27" s="11">
        <f t="shared" si="15"/>
        <v>10000</v>
      </c>
      <c r="Q27" s="31" t="s">
        <v>74</v>
      </c>
      <c r="R27" s="30" t="s">
        <v>71</v>
      </c>
      <c r="S27" s="4"/>
      <c r="T27" s="4"/>
      <c r="U27" s="4"/>
      <c r="V27" s="4"/>
      <c r="W27" s="18">
        <v>2</v>
      </c>
      <c r="X27" s="18">
        <v>2</v>
      </c>
      <c r="Y27" s="4">
        <v>2</v>
      </c>
      <c r="Z27" s="4">
        <v>2</v>
      </c>
      <c r="AA27" s="4">
        <v>2</v>
      </c>
      <c r="AB27" s="4">
        <v>2</v>
      </c>
    </row>
    <row r="28" spans="1:28" ht="127.5">
      <c r="A28" s="49"/>
      <c r="B28" s="58"/>
      <c r="C28" s="49"/>
      <c r="D28" s="49"/>
      <c r="E28" s="55"/>
      <c r="F28" s="5" t="s">
        <v>24</v>
      </c>
      <c r="G28" s="11">
        <f>H28+I28+J28+K28+L28+P28+M28+N28+O28</f>
        <v>40220</v>
      </c>
      <c r="H28" s="11"/>
      <c r="I28" s="11"/>
      <c r="J28" s="11"/>
      <c r="K28" s="19">
        <v>0</v>
      </c>
      <c r="L28" s="19">
        <v>220</v>
      </c>
      <c r="M28" s="19">
        <v>10000</v>
      </c>
      <c r="N28" s="19">
        <v>10000</v>
      </c>
      <c r="O28" s="19">
        <v>10000</v>
      </c>
      <c r="P28" s="19">
        <v>10000</v>
      </c>
      <c r="Q28" s="4"/>
      <c r="R28" s="4"/>
      <c r="S28" s="4"/>
      <c r="T28" s="4"/>
      <c r="U28" s="4"/>
      <c r="V28" s="4"/>
      <c r="W28" s="18"/>
      <c r="X28" s="18"/>
      <c r="Y28" s="4"/>
      <c r="Z28" s="4"/>
      <c r="AA28" s="4"/>
      <c r="AB28" s="4"/>
    </row>
    <row r="29" spans="1:28" ht="63.75">
      <c r="A29" s="50"/>
      <c r="B29" s="59"/>
      <c r="C29" s="50"/>
      <c r="D29" s="50"/>
      <c r="E29" s="56"/>
      <c r="F29" s="5" t="s">
        <v>25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18"/>
      <c r="X29" s="18"/>
      <c r="Y29" s="4"/>
      <c r="Z29" s="4"/>
      <c r="AA29" s="4"/>
      <c r="AB29" s="4"/>
    </row>
    <row r="30" spans="1:28" ht="38.25">
      <c r="A30" s="48"/>
      <c r="B30" s="57" t="s">
        <v>28</v>
      </c>
      <c r="C30" s="48">
        <v>2014</v>
      </c>
      <c r="D30" s="48">
        <v>2022</v>
      </c>
      <c r="E30" s="54" t="s">
        <v>22</v>
      </c>
      <c r="F30" s="5" t="s">
        <v>23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18"/>
      <c r="X30" s="18"/>
      <c r="Y30" s="4"/>
      <c r="Z30" s="4"/>
      <c r="AA30" s="4"/>
      <c r="AB30" s="4"/>
    </row>
    <row r="31" spans="1:28" ht="127.5">
      <c r="A31" s="49"/>
      <c r="B31" s="58"/>
      <c r="C31" s="49"/>
      <c r="D31" s="49"/>
      <c r="E31" s="55"/>
      <c r="F31" s="5" t="s">
        <v>24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18"/>
      <c r="X31" s="18"/>
      <c r="Y31" s="4"/>
      <c r="Z31" s="4"/>
      <c r="AA31" s="4"/>
      <c r="AB31" s="4"/>
    </row>
    <row r="32" spans="1:28" ht="63.75">
      <c r="A32" s="50"/>
      <c r="B32" s="59"/>
      <c r="C32" s="50"/>
      <c r="D32" s="50"/>
      <c r="E32" s="56"/>
      <c r="F32" s="5" t="s">
        <v>25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18"/>
      <c r="X32" s="18"/>
      <c r="Y32" s="4"/>
      <c r="Z32" s="4"/>
      <c r="AA32" s="4"/>
      <c r="AB32" s="4"/>
    </row>
    <row r="33" spans="1:28" ht="38.25">
      <c r="A33" s="48"/>
      <c r="B33" s="57" t="s">
        <v>29</v>
      </c>
      <c r="C33" s="48">
        <v>2014</v>
      </c>
      <c r="D33" s="48">
        <v>2022</v>
      </c>
      <c r="E33" s="54" t="s">
        <v>22</v>
      </c>
      <c r="F33" s="5" t="s">
        <v>23</v>
      </c>
      <c r="G33" s="11">
        <f>G36</f>
        <v>699818.87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14400</v>
      </c>
      <c r="L33" s="19">
        <f t="shared" si="19"/>
        <v>80000</v>
      </c>
      <c r="M33" s="11">
        <f t="shared" ref="M33:O33" si="20">M36</f>
        <v>80000</v>
      </c>
      <c r="N33" s="11">
        <f t="shared" si="20"/>
        <v>80000</v>
      </c>
      <c r="O33" s="11">
        <f t="shared" si="20"/>
        <v>20000</v>
      </c>
      <c r="P33" s="11">
        <f t="shared" si="19"/>
        <v>20000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18" t="s">
        <v>15</v>
      </c>
      <c r="X33" s="18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27.5">
      <c r="A34" s="49"/>
      <c r="B34" s="58"/>
      <c r="C34" s="49"/>
      <c r="D34" s="49"/>
      <c r="E34" s="55"/>
      <c r="F34" s="5" t="s">
        <v>24</v>
      </c>
      <c r="G34" s="11">
        <f>G37</f>
        <v>699818.87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14400</v>
      </c>
      <c r="L34" s="19">
        <f t="shared" si="21"/>
        <v>80000</v>
      </c>
      <c r="M34" s="11">
        <f t="shared" ref="M34:O34" si="22">M37</f>
        <v>80000</v>
      </c>
      <c r="N34" s="11">
        <f t="shared" si="22"/>
        <v>80000</v>
      </c>
      <c r="O34" s="11">
        <f t="shared" si="22"/>
        <v>20000</v>
      </c>
      <c r="P34" s="11">
        <f t="shared" si="21"/>
        <v>20000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18" t="s">
        <v>15</v>
      </c>
      <c r="X34" s="18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50"/>
      <c r="B35" s="59"/>
      <c r="C35" s="50"/>
      <c r="D35" s="50"/>
      <c r="E35" s="56"/>
      <c r="F35" s="5" t="s">
        <v>25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18" t="s">
        <v>15</v>
      </c>
      <c r="X35" s="18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48"/>
      <c r="B36" s="57" t="s">
        <v>30</v>
      </c>
      <c r="C36" s="48">
        <v>2014</v>
      </c>
      <c r="D36" s="48">
        <v>2022</v>
      </c>
      <c r="E36" s="54" t="s">
        <v>22</v>
      </c>
      <c r="F36" s="5" t="s">
        <v>23</v>
      </c>
      <c r="G36" s="11">
        <f>G39+G42+G45+G48</f>
        <v>699818.87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14400</v>
      </c>
      <c r="L36" s="19">
        <f t="shared" si="25"/>
        <v>80000</v>
      </c>
      <c r="M36" s="11">
        <f t="shared" ref="M36:O36" si="26">M39+M42+M45+M48</f>
        <v>80000</v>
      </c>
      <c r="N36" s="11">
        <f t="shared" si="26"/>
        <v>80000</v>
      </c>
      <c r="O36" s="11">
        <f t="shared" si="26"/>
        <v>20000</v>
      </c>
      <c r="P36" s="11">
        <f t="shared" si="25"/>
        <v>20000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18" t="s">
        <v>15</v>
      </c>
      <c r="X36" s="18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27.5">
      <c r="A37" s="49"/>
      <c r="B37" s="58"/>
      <c r="C37" s="49"/>
      <c r="D37" s="49"/>
      <c r="E37" s="55"/>
      <c r="F37" s="5" t="s">
        <v>24</v>
      </c>
      <c r="G37" s="11">
        <f>G40+G43+G46+G49</f>
        <v>699818.87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14400</v>
      </c>
      <c r="L37" s="19">
        <f t="shared" si="27"/>
        <v>80000</v>
      </c>
      <c r="M37" s="11">
        <f t="shared" ref="M37:O37" si="28">M40+M43+M46+M49</f>
        <v>80000</v>
      </c>
      <c r="N37" s="11">
        <f t="shared" si="28"/>
        <v>80000</v>
      </c>
      <c r="O37" s="11">
        <f t="shared" si="28"/>
        <v>20000</v>
      </c>
      <c r="P37" s="11">
        <f t="shared" si="27"/>
        <v>20000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18" t="s">
        <v>15</v>
      </c>
      <c r="X37" s="18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27.75" customHeight="1">
      <c r="A38" s="50"/>
      <c r="B38" s="59"/>
      <c r="C38" s="50"/>
      <c r="D38" s="50"/>
      <c r="E38" s="56"/>
      <c r="F38" s="5" t="s">
        <v>25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18" t="s">
        <v>15</v>
      </c>
      <c r="X38" s="18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21" customHeight="1">
      <c r="A39" s="48"/>
      <c r="B39" s="57" t="s">
        <v>31</v>
      </c>
      <c r="C39" s="48">
        <v>2014</v>
      </c>
      <c r="D39" s="48">
        <v>2022</v>
      </c>
      <c r="E39" s="54" t="s">
        <v>22</v>
      </c>
      <c r="F39" s="5" t="s">
        <v>23</v>
      </c>
      <c r="G39" s="11">
        <f>H39+I39+J39+K39+L39+P39+M39+N39+O39</f>
        <v>155268.87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14400</v>
      </c>
      <c r="L39" s="19">
        <f t="shared" si="31"/>
        <v>20000</v>
      </c>
      <c r="M39" s="11">
        <f t="shared" ref="M39:O39" si="32">M40+M41</f>
        <v>20000</v>
      </c>
      <c r="N39" s="11">
        <f t="shared" si="32"/>
        <v>20000</v>
      </c>
      <c r="O39" s="11">
        <f t="shared" si="32"/>
        <v>20000</v>
      </c>
      <c r="P39" s="11">
        <f t="shared" si="31"/>
        <v>20000</v>
      </c>
      <c r="Q39" s="4"/>
      <c r="R39" s="4"/>
      <c r="S39" s="4"/>
      <c r="T39" s="4"/>
      <c r="U39" s="4"/>
      <c r="V39" s="4"/>
      <c r="W39" s="18"/>
      <c r="X39" s="18"/>
      <c r="Y39" s="4"/>
      <c r="Z39" s="4"/>
      <c r="AA39" s="4"/>
      <c r="AB39" s="4"/>
    </row>
    <row r="40" spans="1:28" ht="127.5">
      <c r="A40" s="49"/>
      <c r="B40" s="58"/>
      <c r="C40" s="49"/>
      <c r="D40" s="49"/>
      <c r="E40" s="55"/>
      <c r="F40" s="5" t="s">
        <v>24</v>
      </c>
      <c r="G40" s="11">
        <f>H40+I40+J40+K40+L40+P40+M40+N40+O40</f>
        <v>155268.87</v>
      </c>
      <c r="H40" s="11">
        <v>9000</v>
      </c>
      <c r="I40" s="11">
        <v>17468.87</v>
      </c>
      <c r="J40" s="11">
        <v>14400</v>
      </c>
      <c r="K40" s="19">
        <v>14400</v>
      </c>
      <c r="L40" s="19">
        <v>20000</v>
      </c>
      <c r="M40" s="11">
        <v>20000</v>
      </c>
      <c r="N40" s="11">
        <v>20000</v>
      </c>
      <c r="O40" s="11">
        <v>20000</v>
      </c>
      <c r="P40" s="11">
        <v>20000</v>
      </c>
      <c r="Q40" s="31" t="s">
        <v>65</v>
      </c>
      <c r="R40" s="30" t="s">
        <v>62</v>
      </c>
      <c r="S40" s="4">
        <f>T40+U40+V40+W40+X40+Y40+Z40+AA40+AB40</f>
        <v>74</v>
      </c>
      <c r="T40" s="4">
        <v>6</v>
      </c>
      <c r="U40" s="4">
        <v>6</v>
      </c>
      <c r="V40" s="4">
        <v>8</v>
      </c>
      <c r="W40" s="18">
        <v>9</v>
      </c>
      <c r="X40" s="18">
        <v>9</v>
      </c>
      <c r="Y40" s="4">
        <v>9</v>
      </c>
      <c r="Z40" s="4">
        <v>9</v>
      </c>
      <c r="AA40" s="4">
        <v>9</v>
      </c>
      <c r="AB40" s="4">
        <v>9</v>
      </c>
    </row>
    <row r="41" spans="1:28" ht="63.75">
      <c r="A41" s="50"/>
      <c r="B41" s="59"/>
      <c r="C41" s="50"/>
      <c r="D41" s="50"/>
      <c r="E41" s="56"/>
      <c r="F41" s="5" t="s">
        <v>25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18"/>
      <c r="X41" s="18"/>
      <c r="Y41" s="4"/>
      <c r="Z41" s="4"/>
      <c r="AA41" s="4"/>
      <c r="AB41" s="4"/>
    </row>
    <row r="42" spans="1:28" ht="60" customHeight="1">
      <c r="A42" s="48"/>
      <c r="B42" s="57" t="s">
        <v>32</v>
      </c>
      <c r="C42" s="48">
        <v>2014</v>
      </c>
      <c r="D42" s="48">
        <v>2022</v>
      </c>
      <c r="E42" s="54" t="s">
        <v>22</v>
      </c>
      <c r="F42" s="5" t="s">
        <v>23</v>
      </c>
      <c r="G42" s="11">
        <f>H42+I42+J42+K42+L42+P42+M42+N42+O42</f>
        <v>414000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60000</v>
      </c>
      <c r="M42" s="11">
        <f t="shared" ref="M42:O42" si="35">M43+M44</f>
        <v>60000</v>
      </c>
      <c r="N42" s="11">
        <f t="shared" si="35"/>
        <v>60000</v>
      </c>
      <c r="O42" s="11">
        <f t="shared" si="35"/>
        <v>0</v>
      </c>
      <c r="P42" s="11">
        <f t="shared" si="34"/>
        <v>0</v>
      </c>
      <c r="Q42" s="31" t="s">
        <v>64</v>
      </c>
      <c r="R42" s="30" t="s">
        <v>62</v>
      </c>
      <c r="S42" s="4">
        <f>T42+U42+V42+W42+X42+Y42+Z42+AA42+AB42</f>
        <v>59</v>
      </c>
      <c r="T42" s="4">
        <v>20</v>
      </c>
      <c r="U42" s="4">
        <v>24</v>
      </c>
      <c r="V42" s="4">
        <v>0</v>
      </c>
      <c r="W42" s="18">
        <v>0</v>
      </c>
      <c r="X42" s="18">
        <v>5</v>
      </c>
      <c r="Y42" s="4">
        <v>5</v>
      </c>
      <c r="Z42" s="4">
        <v>5</v>
      </c>
      <c r="AA42" s="4">
        <v>0</v>
      </c>
      <c r="AB42" s="4">
        <v>0</v>
      </c>
    </row>
    <row r="43" spans="1:28" ht="127.5">
      <c r="A43" s="49"/>
      <c r="B43" s="58"/>
      <c r="C43" s="49"/>
      <c r="D43" s="49"/>
      <c r="E43" s="55"/>
      <c r="F43" s="5" t="s">
        <v>24</v>
      </c>
      <c r="G43" s="11">
        <f>H43+I43+J43+K43+L43+P43+M43+N43+O43</f>
        <v>414000</v>
      </c>
      <c r="H43" s="11">
        <v>113000</v>
      </c>
      <c r="I43" s="11">
        <v>121000</v>
      </c>
      <c r="J43" s="11"/>
      <c r="K43" s="19"/>
      <c r="L43" s="19">
        <v>60000</v>
      </c>
      <c r="M43" s="11">
        <v>60000</v>
      </c>
      <c r="N43" s="11">
        <v>60000</v>
      </c>
      <c r="O43" s="11"/>
      <c r="P43" s="11"/>
      <c r="Q43" s="4"/>
      <c r="R43" s="4"/>
      <c r="S43" s="4"/>
      <c r="T43" s="4"/>
      <c r="U43" s="4"/>
      <c r="V43" s="4"/>
      <c r="W43" s="18"/>
      <c r="X43" s="18"/>
      <c r="Y43" s="4"/>
      <c r="Z43" s="4"/>
      <c r="AA43" s="4"/>
      <c r="AB43" s="4"/>
    </row>
    <row r="44" spans="1:28" ht="63.75">
      <c r="A44" s="50"/>
      <c r="B44" s="59"/>
      <c r="C44" s="50"/>
      <c r="D44" s="50"/>
      <c r="E44" s="56"/>
      <c r="F44" s="5" t="s">
        <v>25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18"/>
      <c r="X44" s="18"/>
      <c r="Y44" s="4"/>
      <c r="Z44" s="4"/>
      <c r="AA44" s="4"/>
      <c r="AB44" s="4"/>
    </row>
    <row r="45" spans="1:28" ht="38.25">
      <c r="A45" s="48"/>
      <c r="B45" s="57" t="s">
        <v>33</v>
      </c>
      <c r="C45" s="48">
        <v>2014</v>
      </c>
      <c r="D45" s="48">
        <v>2022</v>
      </c>
      <c r="E45" s="54" t="s">
        <v>22</v>
      </c>
      <c r="F45" s="5" t="s">
        <v>23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31" t="s">
        <v>66</v>
      </c>
      <c r="R45" s="30" t="s">
        <v>67</v>
      </c>
      <c r="S45" s="4">
        <f>T45+U45+V45+W45+X45+Y45+Z45+AA45+AB45</f>
        <v>12</v>
      </c>
      <c r="T45" s="4">
        <v>7</v>
      </c>
      <c r="U45" s="4">
        <v>5</v>
      </c>
      <c r="V45" s="4">
        <v>0</v>
      </c>
      <c r="W45" s="18">
        <v>0</v>
      </c>
      <c r="X45" s="18">
        <v>0</v>
      </c>
      <c r="Y45" s="4">
        <v>0</v>
      </c>
      <c r="Z45" s="4">
        <v>0</v>
      </c>
      <c r="AA45" s="4">
        <v>0</v>
      </c>
      <c r="AB45" s="4">
        <v>0</v>
      </c>
    </row>
    <row r="46" spans="1:28" ht="127.5">
      <c r="A46" s="49"/>
      <c r="B46" s="58"/>
      <c r="C46" s="49"/>
      <c r="D46" s="49"/>
      <c r="E46" s="55"/>
      <c r="F46" s="5" t="s">
        <v>24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18"/>
      <c r="X46" s="18"/>
      <c r="Y46" s="4"/>
      <c r="Z46" s="4"/>
      <c r="AA46" s="4"/>
      <c r="AB46" s="4"/>
    </row>
    <row r="47" spans="1:28" ht="63.75">
      <c r="A47" s="50"/>
      <c r="B47" s="59"/>
      <c r="C47" s="50"/>
      <c r="D47" s="50"/>
      <c r="E47" s="56"/>
      <c r="F47" s="5" t="s">
        <v>25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18"/>
      <c r="X47" s="18"/>
      <c r="Y47" s="4"/>
      <c r="Z47" s="4"/>
      <c r="AA47" s="4"/>
      <c r="AB47" s="4"/>
    </row>
    <row r="48" spans="1:28" ht="40.5" customHeight="1">
      <c r="A48" s="48"/>
      <c r="B48" s="57" t="s">
        <v>34</v>
      </c>
      <c r="C48" s="48">
        <v>2014</v>
      </c>
      <c r="D48" s="48">
        <v>2022</v>
      </c>
      <c r="E48" s="54" t="s">
        <v>22</v>
      </c>
      <c r="F48" s="5" t="s">
        <v>23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31" t="s">
        <v>68</v>
      </c>
      <c r="R48" s="4" t="s">
        <v>67</v>
      </c>
      <c r="S48" s="4">
        <v>2</v>
      </c>
      <c r="T48" s="4">
        <v>1</v>
      </c>
      <c r="U48" s="4">
        <v>1</v>
      </c>
      <c r="V48" s="4"/>
      <c r="W48" s="18"/>
      <c r="X48" s="18"/>
      <c r="Y48" s="4"/>
      <c r="Z48" s="4"/>
      <c r="AA48" s="4"/>
      <c r="AB48" s="4"/>
    </row>
    <row r="49" spans="1:28" ht="127.5">
      <c r="A49" s="49"/>
      <c r="B49" s="58"/>
      <c r="C49" s="49"/>
      <c r="D49" s="49"/>
      <c r="E49" s="55"/>
      <c r="F49" s="5" t="s">
        <v>24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18"/>
      <c r="X49" s="18"/>
      <c r="Y49" s="4"/>
      <c r="Z49" s="4"/>
      <c r="AA49" s="4"/>
      <c r="AB49" s="4"/>
    </row>
    <row r="50" spans="1:28" ht="63.75">
      <c r="A50" s="50"/>
      <c r="B50" s="59"/>
      <c r="C50" s="50"/>
      <c r="D50" s="50"/>
      <c r="E50" s="56"/>
      <c r="F50" s="5" t="s">
        <v>25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18"/>
      <c r="X50" s="18"/>
      <c r="Y50" s="4"/>
      <c r="Z50" s="4"/>
      <c r="AA50" s="4"/>
      <c r="AB50" s="4"/>
    </row>
    <row r="51" spans="1:28" ht="38.25">
      <c r="A51" s="48"/>
      <c r="B51" s="57" t="s">
        <v>35</v>
      </c>
      <c r="C51" s="48">
        <v>2014</v>
      </c>
      <c r="D51" s="48">
        <v>2022</v>
      </c>
      <c r="E51" s="54" t="s">
        <v>22</v>
      </c>
      <c r="F51" s="5" t="s">
        <v>23</v>
      </c>
      <c r="G51" s="11">
        <f>G54</f>
        <v>613861.07000000007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92689.61</v>
      </c>
      <c r="L51" s="19">
        <f t="shared" si="40"/>
        <v>90000</v>
      </c>
      <c r="M51" s="11">
        <f t="shared" ref="M51:O51" si="41">M54</f>
        <v>90000</v>
      </c>
      <c r="N51" s="11">
        <f t="shared" si="41"/>
        <v>90000</v>
      </c>
      <c r="O51" s="11">
        <f t="shared" si="41"/>
        <v>90000</v>
      </c>
      <c r="P51" s="11">
        <f t="shared" si="40"/>
        <v>90000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18" t="s">
        <v>15</v>
      </c>
      <c r="X51" s="18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27.5">
      <c r="A52" s="49"/>
      <c r="B52" s="58"/>
      <c r="C52" s="49"/>
      <c r="D52" s="49"/>
      <c r="E52" s="55"/>
      <c r="F52" s="5" t="s">
        <v>24</v>
      </c>
      <c r="G52" s="11">
        <f>G55</f>
        <v>613861.07000000007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92689.61</v>
      </c>
      <c r="L52" s="19">
        <f t="shared" si="42"/>
        <v>90000</v>
      </c>
      <c r="M52" s="11">
        <f t="shared" ref="M52:O52" si="43">M55</f>
        <v>90000</v>
      </c>
      <c r="N52" s="11">
        <f t="shared" si="43"/>
        <v>90000</v>
      </c>
      <c r="O52" s="11">
        <f t="shared" si="43"/>
        <v>90000</v>
      </c>
      <c r="P52" s="11">
        <f t="shared" si="42"/>
        <v>90000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18" t="s">
        <v>15</v>
      </c>
      <c r="X52" s="18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50"/>
      <c r="B53" s="59"/>
      <c r="C53" s="50"/>
      <c r="D53" s="50"/>
      <c r="E53" s="56"/>
      <c r="F53" s="5" t="s">
        <v>25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18" t="s">
        <v>15</v>
      </c>
      <c r="X53" s="18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48"/>
      <c r="B54" s="57" t="s">
        <v>36</v>
      </c>
      <c r="C54" s="48">
        <v>2014</v>
      </c>
      <c r="D54" s="48">
        <v>2022</v>
      </c>
      <c r="E54" s="54" t="s">
        <v>22</v>
      </c>
      <c r="F54" s="5" t="s">
        <v>23</v>
      </c>
      <c r="G54" s="11">
        <f>H54+I54+J54+K54+L54+P54+M54+N54+O54</f>
        <v>613861.07000000007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92689.61</v>
      </c>
      <c r="L54" s="19">
        <f t="shared" si="46"/>
        <v>90000</v>
      </c>
      <c r="M54" s="11">
        <f t="shared" ref="M54:O54" si="47">M55+M56</f>
        <v>90000</v>
      </c>
      <c r="N54" s="11">
        <f t="shared" si="47"/>
        <v>90000</v>
      </c>
      <c r="O54" s="11">
        <f t="shared" si="47"/>
        <v>90000</v>
      </c>
      <c r="P54" s="11">
        <f t="shared" si="46"/>
        <v>90000</v>
      </c>
      <c r="Q54" s="31" t="s">
        <v>60</v>
      </c>
      <c r="R54" s="30" t="s">
        <v>61</v>
      </c>
      <c r="S54" s="4">
        <f>T54+U54+V54+W54+X54+Y54+Z54+AA54+AB54</f>
        <v>87</v>
      </c>
      <c r="T54" s="4"/>
      <c r="U54" s="4"/>
      <c r="V54" s="4">
        <v>7</v>
      </c>
      <c r="W54" s="18">
        <v>15</v>
      </c>
      <c r="X54" s="18">
        <v>17</v>
      </c>
      <c r="Y54" s="4">
        <v>16</v>
      </c>
      <c r="Z54" s="4">
        <v>16</v>
      </c>
      <c r="AA54" s="4">
        <v>16</v>
      </c>
      <c r="AB54" s="4"/>
    </row>
    <row r="55" spans="1:28" ht="127.5">
      <c r="A55" s="49"/>
      <c r="B55" s="58"/>
      <c r="C55" s="49"/>
      <c r="D55" s="49"/>
      <c r="E55" s="55"/>
      <c r="F55" s="5" t="s">
        <v>24</v>
      </c>
      <c r="G55" s="11">
        <f>H55+I55+J55+K55+L55+P55+M55+N55+O55</f>
        <v>613861.07000000007</v>
      </c>
      <c r="H55" s="11"/>
      <c r="I55" s="11"/>
      <c r="J55" s="11">
        <v>71171.460000000006</v>
      </c>
      <c r="K55" s="19">
        <v>92689.61</v>
      </c>
      <c r="L55" s="19">
        <v>90000</v>
      </c>
      <c r="M55" s="11">
        <v>90000</v>
      </c>
      <c r="N55" s="11">
        <v>90000</v>
      </c>
      <c r="O55" s="11">
        <v>90000</v>
      </c>
      <c r="P55" s="11">
        <v>90000</v>
      </c>
      <c r="Q55" s="4"/>
      <c r="R55" s="4"/>
      <c r="S55" s="4"/>
      <c r="T55" s="4"/>
      <c r="U55" s="4"/>
      <c r="V55" s="4"/>
      <c r="W55" s="18"/>
      <c r="X55" s="18"/>
      <c r="Y55" s="4"/>
      <c r="Z55" s="4"/>
      <c r="AA55" s="4"/>
      <c r="AB55" s="4"/>
    </row>
    <row r="56" spans="1:28" ht="63.75">
      <c r="A56" s="50"/>
      <c r="B56" s="59"/>
      <c r="C56" s="50"/>
      <c r="D56" s="50"/>
      <c r="E56" s="56"/>
      <c r="F56" s="5" t="s">
        <v>25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18"/>
      <c r="X56" s="18"/>
      <c r="Y56" s="4"/>
      <c r="Z56" s="4"/>
      <c r="AA56" s="4"/>
      <c r="AB56" s="4"/>
    </row>
    <row r="57" spans="1:28" ht="38.25">
      <c r="A57" s="48"/>
      <c r="B57" s="51" t="s">
        <v>37</v>
      </c>
      <c r="C57" s="48">
        <v>2014</v>
      </c>
      <c r="D57" s="48">
        <v>2022</v>
      </c>
      <c r="E57" s="54" t="s">
        <v>22</v>
      </c>
      <c r="F57" s="13" t="s">
        <v>23</v>
      </c>
      <c r="G57" s="24">
        <f>G51+G36+G21</f>
        <v>2100334.83</v>
      </c>
      <c r="H57" s="24">
        <f t="shared" ref="H57:P57" si="48">H51+H36+H21</f>
        <v>250700</v>
      </c>
      <c r="I57" s="24">
        <f t="shared" si="48"/>
        <v>715431.77</v>
      </c>
      <c r="J57" s="24">
        <f t="shared" si="48"/>
        <v>114261.26000000001</v>
      </c>
      <c r="K57" s="25">
        <f t="shared" si="48"/>
        <v>115989.61</v>
      </c>
      <c r="L57" s="25">
        <f t="shared" si="48"/>
        <v>189442.19</v>
      </c>
      <c r="M57" s="24">
        <f t="shared" ref="M57:O57" si="49">M51+M36+M21</f>
        <v>209100</v>
      </c>
      <c r="N57" s="24">
        <f t="shared" si="49"/>
        <v>211410</v>
      </c>
      <c r="O57" s="24">
        <f t="shared" si="49"/>
        <v>147000</v>
      </c>
      <c r="P57" s="24">
        <f t="shared" si="48"/>
        <v>147000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18" t="s">
        <v>15</v>
      </c>
      <c r="X57" s="18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27.5">
      <c r="A58" s="49"/>
      <c r="B58" s="52"/>
      <c r="C58" s="49"/>
      <c r="D58" s="49"/>
      <c r="E58" s="55"/>
      <c r="F58" s="5" t="s">
        <v>24</v>
      </c>
      <c r="G58" s="11">
        <f>G52+G37+G22</f>
        <v>2100334.83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115989.61</v>
      </c>
      <c r="L58" s="19">
        <f t="shared" si="50"/>
        <v>189442.19</v>
      </c>
      <c r="M58" s="11">
        <f t="shared" ref="M58:O58" si="51">M52+M37+M22</f>
        <v>209100</v>
      </c>
      <c r="N58" s="11">
        <f t="shared" si="51"/>
        <v>211410</v>
      </c>
      <c r="O58" s="11">
        <f t="shared" si="51"/>
        <v>147000</v>
      </c>
      <c r="P58" s="11">
        <f t="shared" si="50"/>
        <v>147000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18" t="s">
        <v>15</v>
      </c>
      <c r="X58" s="18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50"/>
      <c r="B59" s="53"/>
      <c r="C59" s="50"/>
      <c r="D59" s="50"/>
      <c r="E59" s="56"/>
      <c r="F59" s="5" t="s">
        <v>25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18" t="s">
        <v>15</v>
      </c>
      <c r="X59" s="18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52.5" customHeight="1">
      <c r="A60" s="65" t="s">
        <v>38</v>
      </c>
      <c r="B60" s="66"/>
      <c r="C60" s="4">
        <v>2014</v>
      </c>
      <c r="D60" s="4">
        <v>2022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18" t="s">
        <v>15</v>
      </c>
      <c r="X60" s="18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13.25" customHeight="1">
      <c r="A61" s="63" t="s">
        <v>39</v>
      </c>
      <c r="B61" s="64"/>
      <c r="C61" s="4">
        <v>2014</v>
      </c>
      <c r="D61" s="4">
        <v>2022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18" t="s">
        <v>15</v>
      </c>
      <c r="X61" s="18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48"/>
      <c r="B62" s="57" t="s">
        <v>40</v>
      </c>
      <c r="C62" s="48">
        <v>2014</v>
      </c>
      <c r="D62" s="48">
        <v>2022</v>
      </c>
      <c r="E62" s="54" t="s">
        <v>22</v>
      </c>
      <c r="F62" s="5" t="s">
        <v>23</v>
      </c>
      <c r="G62" s="11">
        <f>G65</f>
        <v>2101669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206154</v>
      </c>
      <c r="L62" s="19">
        <f t="shared" si="54"/>
        <v>215780</v>
      </c>
      <c r="M62" s="11">
        <f t="shared" ref="M62:P62" si="55">M65</f>
        <v>283210</v>
      </c>
      <c r="N62" s="11">
        <f t="shared" si="55"/>
        <v>213031</v>
      </c>
      <c r="O62" s="11">
        <f t="shared" si="55"/>
        <v>200000</v>
      </c>
      <c r="P62" s="11">
        <f t="shared" si="55"/>
        <v>200000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18" t="s">
        <v>15</v>
      </c>
      <c r="X62" s="18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27.5">
      <c r="A63" s="49"/>
      <c r="B63" s="58"/>
      <c r="C63" s="49"/>
      <c r="D63" s="49"/>
      <c r="E63" s="55"/>
      <c r="F63" s="5" t="s">
        <v>24</v>
      </c>
      <c r="G63" s="11">
        <f>G66</f>
        <v>2101669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206154</v>
      </c>
      <c r="L63" s="19">
        <f t="shared" si="56"/>
        <v>215780</v>
      </c>
      <c r="M63" s="11">
        <f t="shared" ref="M63:P63" si="57">M66</f>
        <v>283210</v>
      </c>
      <c r="N63" s="11">
        <f t="shared" si="57"/>
        <v>213031</v>
      </c>
      <c r="O63" s="11">
        <f t="shared" si="57"/>
        <v>200000</v>
      </c>
      <c r="P63" s="11">
        <f t="shared" si="57"/>
        <v>200000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18" t="s">
        <v>15</v>
      </c>
      <c r="X63" s="18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50"/>
      <c r="B64" s="59"/>
      <c r="C64" s="50"/>
      <c r="D64" s="50"/>
      <c r="E64" s="56"/>
      <c r="F64" s="5" t="s">
        <v>25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18" t="s">
        <v>15</v>
      </c>
      <c r="X64" s="18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48"/>
      <c r="B65" s="57" t="s">
        <v>41</v>
      </c>
      <c r="C65" s="48">
        <v>2014</v>
      </c>
      <c r="D65" s="48">
        <v>2022</v>
      </c>
      <c r="E65" s="54" t="s">
        <v>22</v>
      </c>
      <c r="F65" s="5" t="s">
        <v>23</v>
      </c>
      <c r="G65" s="11">
        <f>G68+G71</f>
        <v>2101669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206154</v>
      </c>
      <c r="L65" s="19">
        <f t="shared" si="60"/>
        <v>215780</v>
      </c>
      <c r="M65" s="11">
        <f t="shared" ref="M65:P65" si="61">M68+M71</f>
        <v>283210</v>
      </c>
      <c r="N65" s="11">
        <f t="shared" si="61"/>
        <v>213031</v>
      </c>
      <c r="O65" s="11">
        <f t="shared" si="61"/>
        <v>200000</v>
      </c>
      <c r="P65" s="11">
        <f t="shared" si="61"/>
        <v>200000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18" t="s">
        <v>15</v>
      </c>
      <c r="X65" s="18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27.5">
      <c r="A66" s="49"/>
      <c r="B66" s="58"/>
      <c r="C66" s="49"/>
      <c r="D66" s="49"/>
      <c r="E66" s="55"/>
      <c r="F66" s="5" t="s">
        <v>24</v>
      </c>
      <c r="G66" s="11">
        <f>G69+G72</f>
        <v>2101669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206154</v>
      </c>
      <c r="L66" s="19">
        <f t="shared" si="62"/>
        <v>215780</v>
      </c>
      <c r="M66" s="11">
        <f t="shared" ref="M66:P66" si="63">M69+M72</f>
        <v>283210</v>
      </c>
      <c r="N66" s="11">
        <f t="shared" si="63"/>
        <v>213031</v>
      </c>
      <c r="O66" s="11">
        <f t="shared" si="63"/>
        <v>200000</v>
      </c>
      <c r="P66" s="11">
        <f t="shared" si="63"/>
        <v>200000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18" t="s">
        <v>15</v>
      </c>
      <c r="X66" s="18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50"/>
      <c r="B67" s="59"/>
      <c r="C67" s="50"/>
      <c r="D67" s="50"/>
      <c r="E67" s="56"/>
      <c r="F67" s="5" t="s">
        <v>25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18" t="s">
        <v>15</v>
      </c>
      <c r="X67" s="18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48"/>
      <c r="B68" s="57" t="s">
        <v>42</v>
      </c>
      <c r="C68" s="48">
        <v>2014</v>
      </c>
      <c r="D68" s="48">
        <v>2022</v>
      </c>
      <c r="E68" s="54" t="s">
        <v>22</v>
      </c>
      <c r="F68" s="5" t="s">
        <v>23</v>
      </c>
      <c r="G68" s="11">
        <f>H68+I68+J68+K68+L68+P68+M68+N68+O68</f>
        <v>1308734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153620</v>
      </c>
      <c r="L68" s="19">
        <f t="shared" si="66"/>
        <v>147380</v>
      </c>
      <c r="M68" s="11">
        <f t="shared" ref="M68:O68" si="67">M69+M70</f>
        <v>148000</v>
      </c>
      <c r="N68" s="11">
        <f t="shared" si="67"/>
        <v>162300</v>
      </c>
      <c r="O68" s="11">
        <f t="shared" si="67"/>
        <v>135000</v>
      </c>
      <c r="P68" s="11">
        <f t="shared" si="66"/>
        <v>135000</v>
      </c>
      <c r="Q68" s="31" t="s">
        <v>66</v>
      </c>
      <c r="R68" s="30" t="s">
        <v>61</v>
      </c>
      <c r="S68" s="4">
        <f>T68+U68+V68+W68+X68+Y68+Z68+AA68+AB68</f>
        <v>105</v>
      </c>
      <c r="T68" s="4">
        <v>12</v>
      </c>
      <c r="U68" s="4">
        <v>15</v>
      </c>
      <c r="V68" s="4">
        <v>6</v>
      </c>
      <c r="W68" s="18">
        <v>12</v>
      </c>
      <c r="X68" s="18">
        <v>12</v>
      </c>
      <c r="Y68" s="4">
        <v>12</v>
      </c>
      <c r="Z68" s="4">
        <v>12</v>
      </c>
      <c r="AA68" s="4">
        <v>12</v>
      </c>
      <c r="AB68" s="4">
        <v>12</v>
      </c>
    </row>
    <row r="69" spans="1:28" ht="127.5">
      <c r="A69" s="49"/>
      <c r="B69" s="58"/>
      <c r="C69" s="49"/>
      <c r="D69" s="49"/>
      <c r="E69" s="55"/>
      <c r="F69" s="5" t="s">
        <v>24</v>
      </c>
      <c r="G69" s="11">
        <f>H69+I69+J69+K69+L69+P69+M69+N69+O69</f>
        <v>1308734</v>
      </c>
      <c r="H69" s="11">
        <v>150000</v>
      </c>
      <c r="I69" s="11">
        <v>166819</v>
      </c>
      <c r="J69" s="11">
        <v>110615</v>
      </c>
      <c r="K69" s="19">
        <v>153620</v>
      </c>
      <c r="L69" s="19">
        <v>147380</v>
      </c>
      <c r="M69" s="11">
        <v>148000</v>
      </c>
      <c r="N69" s="11">
        <v>162300</v>
      </c>
      <c r="O69" s="11">
        <v>135000</v>
      </c>
      <c r="P69" s="11">
        <v>135000</v>
      </c>
      <c r="Q69" s="4"/>
      <c r="R69" s="4"/>
      <c r="S69" s="4"/>
      <c r="T69" s="4"/>
      <c r="U69" s="4"/>
      <c r="V69" s="4"/>
      <c r="W69" s="18"/>
      <c r="X69" s="18"/>
      <c r="Y69" s="4"/>
      <c r="Z69" s="4"/>
      <c r="AA69" s="4"/>
      <c r="AB69" s="4"/>
    </row>
    <row r="70" spans="1:28" ht="63.75">
      <c r="A70" s="50"/>
      <c r="B70" s="59"/>
      <c r="C70" s="50"/>
      <c r="D70" s="50"/>
      <c r="E70" s="56"/>
      <c r="F70" s="5" t="s">
        <v>25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18"/>
      <c r="X70" s="18"/>
      <c r="Y70" s="4"/>
      <c r="Z70" s="4"/>
      <c r="AA70" s="4"/>
      <c r="AB70" s="4"/>
    </row>
    <row r="71" spans="1:28" ht="51.75">
      <c r="A71" s="48"/>
      <c r="B71" s="57" t="s">
        <v>43</v>
      </c>
      <c r="C71" s="48">
        <v>2014</v>
      </c>
      <c r="D71" s="48">
        <v>2022</v>
      </c>
      <c r="E71" s="54" t="s">
        <v>22</v>
      </c>
      <c r="F71" s="5" t="s">
        <v>23</v>
      </c>
      <c r="G71" s="11">
        <f>H71+I71+J71+K71+L71+P71+M71+N71+O71</f>
        <v>792935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52534</v>
      </c>
      <c r="L71" s="19">
        <f t="shared" si="69"/>
        <v>68400</v>
      </c>
      <c r="M71" s="11">
        <f t="shared" ref="M71:O71" si="70">M72+M73</f>
        <v>135210</v>
      </c>
      <c r="N71" s="11">
        <f t="shared" si="70"/>
        <v>50731</v>
      </c>
      <c r="O71" s="11">
        <f t="shared" si="70"/>
        <v>65000</v>
      </c>
      <c r="P71" s="11">
        <f t="shared" si="69"/>
        <v>65000</v>
      </c>
      <c r="Q71" s="32" t="s">
        <v>69</v>
      </c>
      <c r="R71" s="4" t="s">
        <v>67</v>
      </c>
      <c r="S71" s="4">
        <f>T71+U71+V71+W71+X71+Y71+Z71+AA71+AB71</f>
        <v>178</v>
      </c>
      <c r="T71" s="4">
        <v>14</v>
      </c>
      <c r="U71" s="4">
        <v>18</v>
      </c>
      <c r="V71" s="18">
        <v>78</v>
      </c>
      <c r="W71" s="18">
        <v>10</v>
      </c>
      <c r="X71" s="18">
        <v>10</v>
      </c>
      <c r="Y71" s="4">
        <v>18</v>
      </c>
      <c r="Z71" s="4">
        <v>10</v>
      </c>
      <c r="AA71" s="4">
        <v>10</v>
      </c>
      <c r="AB71" s="4">
        <v>10</v>
      </c>
    </row>
    <row r="72" spans="1:28" ht="127.5">
      <c r="A72" s="49"/>
      <c r="B72" s="58"/>
      <c r="C72" s="49"/>
      <c r="D72" s="49"/>
      <c r="E72" s="55"/>
      <c r="F72" s="5" t="s">
        <v>24</v>
      </c>
      <c r="G72" s="11">
        <f>H72+I72+J72+K72+L72+P72+M72+N72+O72</f>
        <v>792935</v>
      </c>
      <c r="H72" s="11">
        <v>143990</v>
      </c>
      <c r="I72" s="11">
        <v>95620</v>
      </c>
      <c r="J72" s="11">
        <v>116450</v>
      </c>
      <c r="K72" s="19">
        <v>52534</v>
      </c>
      <c r="L72" s="19">
        <v>68400</v>
      </c>
      <c r="M72" s="11">
        <v>135210</v>
      </c>
      <c r="N72" s="11">
        <v>50731</v>
      </c>
      <c r="O72" s="11">
        <v>65000</v>
      </c>
      <c r="P72" s="11">
        <v>65000</v>
      </c>
      <c r="Q72" s="4"/>
      <c r="R72" s="4"/>
      <c r="S72" s="4"/>
      <c r="T72" s="4"/>
      <c r="U72" s="4"/>
      <c r="V72" s="4"/>
      <c r="W72" s="18"/>
      <c r="X72" s="18"/>
      <c r="Y72" s="4"/>
      <c r="Z72" s="4"/>
      <c r="AA72" s="4"/>
      <c r="AB72" s="4"/>
    </row>
    <row r="73" spans="1:28" ht="63.75">
      <c r="A73" s="50"/>
      <c r="B73" s="59"/>
      <c r="C73" s="50"/>
      <c r="D73" s="50"/>
      <c r="E73" s="56"/>
      <c r="F73" s="5" t="s">
        <v>25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18"/>
      <c r="X73" s="18"/>
      <c r="Y73" s="4"/>
      <c r="Z73" s="4"/>
      <c r="AA73" s="4"/>
      <c r="AB73" s="4"/>
    </row>
    <row r="74" spans="1:28" ht="38.25">
      <c r="A74" s="48"/>
      <c r="B74" s="51" t="s">
        <v>44</v>
      </c>
      <c r="C74" s="48">
        <v>2014</v>
      </c>
      <c r="D74" s="48">
        <v>2022</v>
      </c>
      <c r="E74" s="54" t="s">
        <v>22</v>
      </c>
      <c r="F74" s="13" t="s">
        <v>23</v>
      </c>
      <c r="G74" s="24">
        <f>G62</f>
        <v>2101669</v>
      </c>
      <c r="H74" s="24">
        <f t="shared" ref="H74:P74" si="71">H62</f>
        <v>293990</v>
      </c>
      <c r="I74" s="24">
        <f t="shared" si="71"/>
        <v>262439</v>
      </c>
      <c r="J74" s="24">
        <f t="shared" si="71"/>
        <v>227065</v>
      </c>
      <c r="K74" s="25">
        <f t="shared" si="71"/>
        <v>206154</v>
      </c>
      <c r="L74" s="25">
        <f t="shared" si="71"/>
        <v>215780</v>
      </c>
      <c r="M74" s="24">
        <f t="shared" ref="M74:O74" si="72">M62</f>
        <v>283210</v>
      </c>
      <c r="N74" s="24">
        <f t="shared" si="72"/>
        <v>213031</v>
      </c>
      <c r="O74" s="24">
        <f t="shared" si="72"/>
        <v>200000</v>
      </c>
      <c r="P74" s="24">
        <f t="shared" si="71"/>
        <v>200000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18" t="s">
        <v>15</v>
      </c>
      <c r="X74" s="18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27.5">
      <c r="A75" s="49"/>
      <c r="B75" s="52"/>
      <c r="C75" s="49"/>
      <c r="D75" s="49"/>
      <c r="E75" s="55"/>
      <c r="F75" s="5" t="s">
        <v>24</v>
      </c>
      <c r="G75" s="11">
        <f>G63</f>
        <v>2101669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206154</v>
      </c>
      <c r="L75" s="19">
        <f t="shared" si="73"/>
        <v>215780</v>
      </c>
      <c r="M75" s="11">
        <f t="shared" ref="M75:O75" si="74">M63</f>
        <v>283210</v>
      </c>
      <c r="N75" s="11">
        <f t="shared" si="74"/>
        <v>213031</v>
      </c>
      <c r="O75" s="11">
        <f t="shared" si="74"/>
        <v>200000</v>
      </c>
      <c r="P75" s="11">
        <f t="shared" si="73"/>
        <v>200000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18" t="s">
        <v>15</v>
      </c>
      <c r="X75" s="18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50"/>
      <c r="B76" s="53"/>
      <c r="C76" s="50"/>
      <c r="D76" s="50"/>
      <c r="E76" s="56"/>
      <c r="F76" s="5" t="s">
        <v>25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18" t="s">
        <v>15</v>
      </c>
      <c r="X76" s="18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06.5" customHeight="1">
      <c r="A77" s="65" t="s">
        <v>45</v>
      </c>
      <c r="B77" s="66"/>
      <c r="C77" s="4" t="s">
        <v>15</v>
      </c>
      <c r="D77" s="4">
        <v>2022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18" t="s">
        <v>15</v>
      </c>
      <c r="X77" s="18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63" t="s">
        <v>63</v>
      </c>
      <c r="B78" s="64"/>
      <c r="C78" s="4">
        <v>2014</v>
      </c>
      <c r="D78" s="4">
        <v>2022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18" t="s">
        <v>15</v>
      </c>
      <c r="X78" s="18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48"/>
      <c r="B79" s="57" t="s">
        <v>46</v>
      </c>
      <c r="C79" s="48">
        <v>2014</v>
      </c>
      <c r="D79" s="48">
        <v>2022</v>
      </c>
      <c r="E79" s="54" t="s">
        <v>22</v>
      </c>
      <c r="F79" s="5" t="s">
        <v>23</v>
      </c>
      <c r="G79" s="11">
        <f>G82+G91+G97</f>
        <v>970585.15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0</v>
      </c>
      <c r="L79" s="19">
        <f t="shared" si="77"/>
        <v>20000</v>
      </c>
      <c r="M79" s="11">
        <f t="shared" ref="M79:O79" si="78">M82+M91+M97</f>
        <v>20000</v>
      </c>
      <c r="N79" s="11">
        <f t="shared" si="78"/>
        <v>20000</v>
      </c>
      <c r="O79" s="11">
        <f t="shared" si="78"/>
        <v>26000</v>
      </c>
      <c r="P79" s="11">
        <f t="shared" si="77"/>
        <v>26000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18" t="s">
        <v>15</v>
      </c>
      <c r="X79" s="18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27.5">
      <c r="A80" s="49"/>
      <c r="B80" s="58"/>
      <c r="C80" s="49"/>
      <c r="D80" s="49"/>
      <c r="E80" s="55"/>
      <c r="F80" s="5" t="s">
        <v>24</v>
      </c>
      <c r="G80" s="26">
        <f>G83+G92+G98</f>
        <v>645555.2300000001</v>
      </c>
      <c r="H80" s="26">
        <f t="shared" ref="H80:P80" si="79">H83+H92+H98</f>
        <v>4276.93</v>
      </c>
      <c r="I80" s="26">
        <f t="shared" si="79"/>
        <v>0</v>
      </c>
      <c r="J80" s="26">
        <f t="shared" si="79"/>
        <v>529278.30000000005</v>
      </c>
      <c r="K80" s="27">
        <f t="shared" si="79"/>
        <v>0</v>
      </c>
      <c r="L80" s="27">
        <f t="shared" si="79"/>
        <v>20000</v>
      </c>
      <c r="M80" s="26">
        <f t="shared" ref="M80:O80" si="80">M83+M92+M98</f>
        <v>20000</v>
      </c>
      <c r="N80" s="26">
        <f t="shared" si="80"/>
        <v>20000</v>
      </c>
      <c r="O80" s="26">
        <f t="shared" si="80"/>
        <v>26000</v>
      </c>
      <c r="P80" s="26">
        <f t="shared" si="79"/>
        <v>26000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34" t="s">
        <v>15</v>
      </c>
      <c r="X80" s="34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50"/>
      <c r="B81" s="59"/>
      <c r="C81" s="50"/>
      <c r="D81" s="50"/>
      <c r="E81" s="56"/>
      <c r="F81" s="5" t="s">
        <v>25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8">
        <f t="shared" si="81"/>
        <v>0</v>
      </c>
      <c r="L81" s="28">
        <f t="shared" si="81"/>
        <v>0</v>
      </c>
      <c r="M81" s="29">
        <f t="shared" ref="M81" si="82">M84+M93+M99</f>
        <v>0</v>
      </c>
      <c r="N81" s="29"/>
      <c r="O81" s="29"/>
      <c r="P81" s="29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34" t="s">
        <v>15</v>
      </c>
      <c r="X81" s="34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48"/>
      <c r="B82" s="57" t="s">
        <v>47</v>
      </c>
      <c r="C82" s="48">
        <v>2014</v>
      </c>
      <c r="D82" s="4">
        <v>2022</v>
      </c>
      <c r="E82" s="54" t="s">
        <v>22</v>
      </c>
      <c r="F82" s="5" t="s">
        <v>23</v>
      </c>
      <c r="G82" s="11">
        <f>G85+G88</f>
        <v>884308.22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0</v>
      </c>
      <c r="L82" s="19">
        <f t="shared" si="83"/>
        <v>6000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18" t="s">
        <v>15</v>
      </c>
      <c r="X82" s="18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27.5">
      <c r="A83" s="49"/>
      <c r="B83" s="58"/>
      <c r="C83" s="49"/>
      <c r="D83" s="4">
        <v>2022</v>
      </c>
      <c r="E83" s="55"/>
      <c r="F83" s="5" t="s">
        <v>24</v>
      </c>
      <c r="G83" s="11">
        <f>G86+G89</f>
        <v>559278.30000000005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0</v>
      </c>
      <c r="L83" s="19">
        <f t="shared" si="85"/>
        <v>6000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18" t="s">
        <v>15</v>
      </c>
      <c r="X83" s="18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50"/>
      <c r="B84" s="59"/>
      <c r="C84" s="50"/>
      <c r="D84" s="4">
        <v>2022</v>
      </c>
      <c r="E84" s="56"/>
      <c r="F84" s="5" t="s">
        <v>25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18" t="s">
        <v>15</v>
      </c>
      <c r="X84" s="18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91.5" customHeight="1">
      <c r="A85" s="48"/>
      <c r="B85" s="57" t="s">
        <v>48</v>
      </c>
      <c r="C85" s="48">
        <v>2014</v>
      </c>
      <c r="D85" s="48">
        <v>2022</v>
      </c>
      <c r="E85" s="54" t="s">
        <v>22</v>
      </c>
      <c r="F85" s="5" t="s">
        <v>23</v>
      </c>
      <c r="G85" s="11">
        <f>H85+I85+J85+K85+L85+P85+M85+N85+O85</f>
        <v>559278.30000000005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0</v>
      </c>
      <c r="L85" s="19">
        <f t="shared" si="90"/>
        <v>6000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31" t="s">
        <v>72</v>
      </c>
      <c r="R85" s="30" t="s">
        <v>71</v>
      </c>
      <c r="S85" s="4"/>
      <c r="T85" s="4">
        <v>70</v>
      </c>
      <c r="U85" s="4">
        <v>75</v>
      </c>
      <c r="V85" s="4">
        <v>80</v>
      </c>
      <c r="W85" s="18">
        <v>85</v>
      </c>
      <c r="X85" s="18">
        <v>90</v>
      </c>
      <c r="Y85" s="4">
        <v>95</v>
      </c>
      <c r="Z85" s="4">
        <v>100</v>
      </c>
      <c r="AA85" s="4">
        <v>100</v>
      </c>
      <c r="AB85" s="4">
        <v>100</v>
      </c>
    </row>
    <row r="86" spans="1:28" ht="48" customHeight="1">
      <c r="A86" s="49"/>
      <c r="B86" s="58"/>
      <c r="C86" s="49"/>
      <c r="D86" s="49"/>
      <c r="E86" s="55"/>
      <c r="F86" s="5" t="s">
        <v>24</v>
      </c>
      <c r="G86" s="11">
        <f>H86+I86+J86+K86+L86+P86+M86+N86+O86</f>
        <v>559278.30000000005</v>
      </c>
      <c r="H86" s="11"/>
      <c r="I86" s="11"/>
      <c r="J86" s="11">
        <v>529278.30000000005</v>
      </c>
      <c r="K86" s="19">
        <v>0</v>
      </c>
      <c r="L86" s="19">
        <v>6000</v>
      </c>
      <c r="M86" s="11">
        <v>6000</v>
      </c>
      <c r="N86" s="11">
        <v>6000</v>
      </c>
      <c r="O86" s="11">
        <v>6000</v>
      </c>
      <c r="P86" s="11">
        <v>6000</v>
      </c>
      <c r="Q86" s="31"/>
      <c r="R86" s="4"/>
      <c r="S86" s="4"/>
      <c r="T86" s="4"/>
      <c r="U86" s="4"/>
      <c r="V86" s="4"/>
      <c r="W86" s="18"/>
      <c r="X86" s="18"/>
      <c r="Y86" s="4"/>
      <c r="Z86" s="4"/>
      <c r="AA86" s="4"/>
      <c r="AB86" s="4"/>
    </row>
    <row r="87" spans="1:28" ht="63.75">
      <c r="A87" s="50"/>
      <c r="B87" s="59"/>
      <c r="C87" s="50"/>
      <c r="D87" s="50"/>
      <c r="E87" s="56"/>
      <c r="F87" s="5" t="s">
        <v>25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18"/>
      <c r="X87" s="18"/>
      <c r="Y87" s="4"/>
      <c r="Z87" s="4"/>
      <c r="AA87" s="4"/>
      <c r="AB87" s="4"/>
    </row>
    <row r="88" spans="1:28" ht="30.75" customHeight="1">
      <c r="A88" s="48"/>
      <c r="B88" s="57" t="s">
        <v>58</v>
      </c>
      <c r="C88" s="48">
        <v>2014</v>
      </c>
      <c r="D88" s="48">
        <v>2022</v>
      </c>
      <c r="E88" s="54" t="s">
        <v>22</v>
      </c>
      <c r="F88" s="5" t="s">
        <v>23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18"/>
      <c r="X88" s="18"/>
      <c r="Y88" s="4"/>
      <c r="Z88" s="4"/>
      <c r="AA88" s="4"/>
      <c r="AB88" s="4"/>
    </row>
    <row r="89" spans="1:28" ht="127.5">
      <c r="A89" s="49"/>
      <c r="B89" s="58"/>
      <c r="C89" s="49"/>
      <c r="D89" s="49"/>
      <c r="E89" s="55"/>
      <c r="F89" s="5" t="s">
        <v>24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18"/>
      <c r="X89" s="18"/>
      <c r="Y89" s="4"/>
      <c r="Z89" s="4"/>
      <c r="AA89" s="4"/>
      <c r="AB89" s="4"/>
    </row>
    <row r="90" spans="1:28" ht="63.75">
      <c r="A90" s="50"/>
      <c r="B90" s="59"/>
      <c r="C90" s="50"/>
      <c r="D90" s="50"/>
      <c r="E90" s="56"/>
      <c r="F90" s="5" t="s">
        <v>25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18"/>
      <c r="X90" s="18"/>
      <c r="Y90" s="4"/>
      <c r="Z90" s="4"/>
      <c r="AA90" s="4"/>
      <c r="AB90" s="4"/>
    </row>
    <row r="91" spans="1:28" ht="38.25">
      <c r="A91" s="48"/>
      <c r="B91" s="57" t="s">
        <v>49</v>
      </c>
      <c r="C91" s="48">
        <v>2014</v>
      </c>
      <c r="D91" s="48">
        <v>2022</v>
      </c>
      <c r="E91" s="54" t="s">
        <v>22</v>
      </c>
      <c r="F91" s="5" t="s">
        <v>23</v>
      </c>
      <c r="G91" s="11">
        <f>G94</f>
        <v>54276.93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0</v>
      </c>
      <c r="L91" s="19">
        <f t="shared" si="94"/>
        <v>10000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18" t="s">
        <v>15</v>
      </c>
      <c r="X91" s="18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27.5">
      <c r="A92" s="49"/>
      <c r="B92" s="58"/>
      <c r="C92" s="49"/>
      <c r="D92" s="49"/>
      <c r="E92" s="55"/>
      <c r="F92" s="5" t="s">
        <v>24</v>
      </c>
      <c r="G92" s="11">
        <f>G95</f>
        <v>54276.93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0</v>
      </c>
      <c r="L92" s="19">
        <f t="shared" si="96"/>
        <v>10000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18" t="s">
        <v>15</v>
      </c>
      <c r="X92" s="18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50"/>
      <c r="B93" s="59"/>
      <c r="C93" s="50"/>
      <c r="D93" s="50"/>
      <c r="E93" s="56"/>
      <c r="F93" s="5" t="s">
        <v>25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18" t="s">
        <v>15</v>
      </c>
      <c r="X93" s="18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68.25">
      <c r="A94" s="48"/>
      <c r="B94" s="57" t="s">
        <v>50</v>
      </c>
      <c r="C94" s="48">
        <v>2014</v>
      </c>
      <c r="D94" s="48">
        <v>2022</v>
      </c>
      <c r="E94" s="54" t="s">
        <v>22</v>
      </c>
      <c r="F94" s="5" t="s">
        <v>23</v>
      </c>
      <c r="G94" s="11">
        <f>H94+I94+J94+K94+L94+P94+M94+N94+O94</f>
        <v>54276.93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0</v>
      </c>
      <c r="L94" s="19">
        <f t="shared" si="100"/>
        <v>10000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31" t="s">
        <v>70</v>
      </c>
      <c r="R94" s="30" t="s">
        <v>71</v>
      </c>
      <c r="S94" s="4"/>
      <c r="T94" s="4">
        <v>70</v>
      </c>
      <c r="U94" s="4">
        <v>75</v>
      </c>
      <c r="V94" s="4">
        <v>80</v>
      </c>
      <c r="W94" s="18">
        <v>85</v>
      </c>
      <c r="X94" s="18">
        <v>90</v>
      </c>
      <c r="Y94" s="4">
        <v>95</v>
      </c>
      <c r="Z94" s="4">
        <v>100</v>
      </c>
      <c r="AA94" s="4">
        <v>100</v>
      </c>
      <c r="AB94" s="4">
        <v>100</v>
      </c>
    </row>
    <row r="95" spans="1:28" ht="127.5">
      <c r="A95" s="49"/>
      <c r="B95" s="58"/>
      <c r="C95" s="49"/>
      <c r="D95" s="49"/>
      <c r="E95" s="55"/>
      <c r="F95" s="5" t="s">
        <v>24</v>
      </c>
      <c r="G95" s="11">
        <f>H95+I95+J95+K95+L95+P95+M95+N95+O95</f>
        <v>54276.93</v>
      </c>
      <c r="H95" s="11">
        <v>4276.93</v>
      </c>
      <c r="I95" s="11"/>
      <c r="J95" s="11">
        <v>0</v>
      </c>
      <c r="K95" s="19">
        <v>0</v>
      </c>
      <c r="L95" s="19">
        <v>10000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18"/>
      <c r="X95" s="18"/>
      <c r="Y95" s="4"/>
      <c r="Z95" s="4"/>
      <c r="AA95" s="4"/>
      <c r="AB95" s="4"/>
    </row>
    <row r="96" spans="1:28" ht="63.75">
      <c r="A96" s="50"/>
      <c r="B96" s="59"/>
      <c r="C96" s="50"/>
      <c r="D96" s="50"/>
      <c r="E96" s="56"/>
      <c r="F96" s="5" t="s">
        <v>25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18"/>
      <c r="X96" s="18"/>
      <c r="Y96" s="4"/>
      <c r="Z96" s="4"/>
      <c r="AA96" s="4"/>
      <c r="AB96" s="4"/>
    </row>
    <row r="97" spans="1:28" ht="38.25">
      <c r="A97" s="48"/>
      <c r="B97" s="57" t="s">
        <v>51</v>
      </c>
      <c r="C97" s="48">
        <v>2014</v>
      </c>
      <c r="D97" s="48">
        <v>2022</v>
      </c>
      <c r="E97" s="54" t="s">
        <v>22</v>
      </c>
      <c r="F97" s="5" t="s">
        <v>23</v>
      </c>
      <c r="G97" s="11">
        <f>G100</f>
        <v>32000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0</v>
      </c>
      <c r="L97" s="19">
        <f t="shared" si="102"/>
        <v>4000</v>
      </c>
      <c r="M97" s="11">
        <f t="shared" ref="M97:O97" si="103">M100</f>
        <v>4000</v>
      </c>
      <c r="N97" s="11">
        <f t="shared" si="103"/>
        <v>4000</v>
      </c>
      <c r="O97" s="11">
        <f t="shared" si="103"/>
        <v>10000</v>
      </c>
      <c r="P97" s="11">
        <f t="shared" si="102"/>
        <v>10000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18" t="s">
        <v>15</v>
      </c>
      <c r="X97" s="18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27.5">
      <c r="A98" s="49"/>
      <c r="B98" s="58"/>
      <c r="C98" s="49"/>
      <c r="D98" s="49"/>
      <c r="E98" s="55"/>
      <c r="F98" s="5" t="s">
        <v>24</v>
      </c>
      <c r="G98" s="11">
        <f>G101</f>
        <v>32000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0</v>
      </c>
      <c r="L98" s="19">
        <f t="shared" si="104"/>
        <v>4000</v>
      </c>
      <c r="M98" s="11">
        <f t="shared" ref="M98:O98" si="105">M101</f>
        <v>4000</v>
      </c>
      <c r="N98" s="11">
        <f t="shared" si="105"/>
        <v>4000</v>
      </c>
      <c r="O98" s="11">
        <f t="shared" si="105"/>
        <v>10000</v>
      </c>
      <c r="P98" s="11">
        <f t="shared" si="104"/>
        <v>10000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18" t="s">
        <v>15</v>
      </c>
      <c r="X98" s="18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50"/>
      <c r="B99" s="59"/>
      <c r="C99" s="50"/>
      <c r="D99" s="50"/>
      <c r="E99" s="56"/>
      <c r="F99" s="5" t="s">
        <v>25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18" t="s">
        <v>15</v>
      </c>
      <c r="X99" s="18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132.75" customHeight="1">
      <c r="A100" s="48"/>
      <c r="B100" s="60" t="s">
        <v>52</v>
      </c>
      <c r="C100" s="48">
        <v>2014</v>
      </c>
      <c r="D100" s="48">
        <v>2022</v>
      </c>
      <c r="E100" s="54" t="s">
        <v>22</v>
      </c>
      <c r="F100" s="5" t="s">
        <v>23</v>
      </c>
      <c r="G100" s="11">
        <f>H100+I100+J100+K100+L100+P100+M100+N100+O100</f>
        <v>32000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0</v>
      </c>
      <c r="L100" s="19">
        <f t="shared" si="108"/>
        <v>4000</v>
      </c>
      <c r="M100" s="11">
        <f t="shared" ref="M100:O100" si="109">M101+M102</f>
        <v>4000</v>
      </c>
      <c r="N100" s="11">
        <f t="shared" si="109"/>
        <v>4000</v>
      </c>
      <c r="O100" s="11">
        <f t="shared" si="109"/>
        <v>10000</v>
      </c>
      <c r="P100" s="11">
        <f t="shared" si="108"/>
        <v>10000</v>
      </c>
      <c r="Q100" s="31" t="s">
        <v>73</v>
      </c>
      <c r="R100" s="30" t="s">
        <v>61</v>
      </c>
      <c r="S100" s="4"/>
      <c r="T100" s="4">
        <v>0</v>
      </c>
      <c r="U100" s="4">
        <v>0</v>
      </c>
      <c r="V100" s="4">
        <v>0</v>
      </c>
      <c r="W100" s="18">
        <v>0</v>
      </c>
      <c r="X100" s="18">
        <v>0</v>
      </c>
      <c r="Y100" s="4">
        <v>0</v>
      </c>
      <c r="Z100" s="4">
        <v>0</v>
      </c>
      <c r="AA100" s="4">
        <v>0</v>
      </c>
      <c r="AB100" s="4">
        <v>0</v>
      </c>
    </row>
    <row r="101" spans="1:28" ht="127.5">
      <c r="A101" s="49"/>
      <c r="B101" s="61"/>
      <c r="C101" s="49"/>
      <c r="D101" s="49"/>
      <c r="E101" s="55"/>
      <c r="F101" s="5" t="s">
        <v>24</v>
      </c>
      <c r="G101" s="11">
        <f>H101+I101+J101+K101+L101+P101+M101+N101+O101</f>
        <v>32000</v>
      </c>
      <c r="H101" s="11"/>
      <c r="I101" s="11"/>
      <c r="J101" s="11">
        <v>0</v>
      </c>
      <c r="K101" s="19">
        <v>0</v>
      </c>
      <c r="L101" s="19">
        <v>4000</v>
      </c>
      <c r="M101" s="11">
        <v>4000</v>
      </c>
      <c r="N101" s="11">
        <v>4000</v>
      </c>
      <c r="O101" s="11">
        <v>10000</v>
      </c>
      <c r="P101" s="11">
        <v>10000</v>
      </c>
      <c r="Q101" s="4"/>
      <c r="R101" s="4"/>
      <c r="S101" s="4"/>
      <c r="T101" s="4"/>
      <c r="U101" s="4"/>
      <c r="V101" s="4"/>
      <c r="W101" s="18"/>
      <c r="X101" s="18"/>
      <c r="Y101" s="4"/>
      <c r="Z101" s="4"/>
      <c r="AA101" s="4"/>
      <c r="AB101" s="4"/>
    </row>
    <row r="102" spans="1:28" ht="63.75">
      <c r="A102" s="50"/>
      <c r="B102" s="62"/>
      <c r="C102" s="50"/>
      <c r="D102" s="50"/>
      <c r="E102" s="56"/>
      <c r="F102" s="5" t="s">
        <v>25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18"/>
      <c r="X102" s="18"/>
      <c r="Y102" s="4"/>
      <c r="Z102" s="4"/>
      <c r="AA102" s="4"/>
      <c r="AB102" s="4"/>
    </row>
    <row r="103" spans="1:28" ht="38.25">
      <c r="A103" s="48"/>
      <c r="B103" s="51" t="s">
        <v>53</v>
      </c>
      <c r="C103" s="48">
        <v>2014</v>
      </c>
      <c r="D103" s="48">
        <v>2022</v>
      </c>
      <c r="E103" s="54" t="s">
        <v>22</v>
      </c>
      <c r="F103" s="13" t="s">
        <v>23</v>
      </c>
      <c r="G103" s="24">
        <f>G79</f>
        <v>970585.15</v>
      </c>
      <c r="H103" s="24">
        <f t="shared" ref="H103:P103" si="110">H79</f>
        <v>4276.93</v>
      </c>
      <c r="I103" s="24">
        <f t="shared" si="110"/>
        <v>0</v>
      </c>
      <c r="J103" s="24">
        <f t="shared" si="110"/>
        <v>854308.22</v>
      </c>
      <c r="K103" s="25">
        <f t="shared" si="110"/>
        <v>0</v>
      </c>
      <c r="L103" s="25">
        <f t="shared" si="110"/>
        <v>20000</v>
      </c>
      <c r="M103" s="24">
        <f t="shared" ref="M103:O103" si="111">M79</f>
        <v>20000</v>
      </c>
      <c r="N103" s="24">
        <f t="shared" si="111"/>
        <v>20000</v>
      </c>
      <c r="O103" s="24">
        <f t="shared" si="111"/>
        <v>26000</v>
      </c>
      <c r="P103" s="24">
        <f t="shared" si="110"/>
        <v>26000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18" t="s">
        <v>15</v>
      </c>
      <c r="X103" s="18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27.5">
      <c r="A104" s="49"/>
      <c r="B104" s="52"/>
      <c r="C104" s="49"/>
      <c r="D104" s="49"/>
      <c r="E104" s="55"/>
      <c r="F104" s="5" t="s">
        <v>24</v>
      </c>
      <c r="G104" s="11">
        <f>G80</f>
        <v>645555.2300000001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0</v>
      </c>
      <c r="L104" s="19">
        <f t="shared" si="112"/>
        <v>20000</v>
      </c>
      <c r="M104" s="11">
        <f t="shared" ref="M104:O104" si="113">M80</f>
        <v>20000</v>
      </c>
      <c r="N104" s="11">
        <f t="shared" si="113"/>
        <v>20000</v>
      </c>
      <c r="O104" s="11">
        <f t="shared" si="113"/>
        <v>26000</v>
      </c>
      <c r="P104" s="11">
        <f t="shared" si="112"/>
        <v>26000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18" t="s">
        <v>15</v>
      </c>
      <c r="X104" s="18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50"/>
      <c r="B105" s="53"/>
      <c r="C105" s="50"/>
      <c r="D105" s="50"/>
      <c r="E105" s="56"/>
      <c r="F105" s="5" t="s">
        <v>25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18" t="s">
        <v>15</v>
      </c>
      <c r="X105" s="18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19.5" customHeight="1">
      <c r="A106" s="35" t="s">
        <v>54</v>
      </c>
      <c r="B106" s="36"/>
      <c r="C106" s="36"/>
      <c r="D106" s="36"/>
      <c r="E106" s="37"/>
      <c r="F106" s="5" t="s">
        <v>23</v>
      </c>
      <c r="G106" s="24">
        <f>G57+G74+G103</f>
        <v>5172588.9800000004</v>
      </c>
      <c r="H106" s="24">
        <f t="shared" ref="H106:P106" si="116">H57+H74+H103</f>
        <v>548966.93000000005</v>
      </c>
      <c r="I106" s="24">
        <f t="shared" si="116"/>
        <v>977870.77</v>
      </c>
      <c r="J106" s="24">
        <f t="shared" si="116"/>
        <v>1195634.48</v>
      </c>
      <c r="K106" s="25">
        <f t="shared" si="116"/>
        <v>322143.61</v>
      </c>
      <c r="L106" s="25">
        <f t="shared" si="116"/>
        <v>425222.19</v>
      </c>
      <c r="M106" s="24">
        <f t="shared" ref="M106:O106" si="117">M57+M74+M103</f>
        <v>512310</v>
      </c>
      <c r="N106" s="24">
        <f t="shared" si="117"/>
        <v>444441</v>
      </c>
      <c r="O106" s="24">
        <f t="shared" si="117"/>
        <v>373000</v>
      </c>
      <c r="P106" s="24">
        <f t="shared" si="116"/>
        <v>373000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18" t="s">
        <v>15</v>
      </c>
      <c r="X106" s="18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27.5">
      <c r="A107" s="38"/>
      <c r="B107" s="39"/>
      <c r="C107" s="39"/>
      <c r="D107" s="39"/>
      <c r="E107" s="40"/>
      <c r="F107" s="5" t="s">
        <v>24</v>
      </c>
      <c r="G107" s="11">
        <f>G58+G75+G104</f>
        <v>4847559.0600000005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322143.61</v>
      </c>
      <c r="L107" s="19">
        <f t="shared" si="118"/>
        <v>425222.19</v>
      </c>
      <c r="M107" s="11">
        <f t="shared" ref="M107:O107" si="119">M58+M75+M104</f>
        <v>512310</v>
      </c>
      <c r="N107" s="11">
        <f t="shared" si="119"/>
        <v>444441</v>
      </c>
      <c r="O107" s="11">
        <f t="shared" si="119"/>
        <v>373000</v>
      </c>
      <c r="P107" s="11">
        <f t="shared" si="118"/>
        <v>373000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18" t="s">
        <v>15</v>
      </c>
      <c r="X107" s="18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33" customHeight="1">
      <c r="A108" s="41"/>
      <c r="B108" s="42"/>
      <c r="C108" s="42"/>
      <c r="D108" s="42"/>
      <c r="E108" s="43"/>
      <c r="F108" s="5" t="s">
        <v>25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18" t="s">
        <v>15</v>
      </c>
      <c r="X108" s="18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0"/>
      <c r="L109" s="20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20"/>
      <c r="X109" s="20"/>
      <c r="Y109" s="7"/>
      <c r="Z109" s="7"/>
      <c r="AA109" s="7"/>
      <c r="AB109" s="7"/>
    </row>
  </sheetData>
  <mergeCells count="171"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</mergeCells>
  <pageMargins left="0.70866141732283472" right="0" top="0.74803149606299213" bottom="0.74803149606299213" header="0.31496062992125984" footer="0.31496062992125984"/>
  <pageSetup paperSize="9" scale="5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2018-04-20T05:11:02Z</cp:lastPrinted>
  <dcterms:created xsi:type="dcterms:W3CDTF">2016-05-12T05:25:06Z</dcterms:created>
  <dcterms:modified xsi:type="dcterms:W3CDTF">2018-07-31T03:34:57Z</dcterms:modified>
</cp:coreProperties>
</file>