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29" i="1"/>
  <c r="E28"/>
  <c r="E41"/>
  <c r="E40"/>
  <c r="G29"/>
  <c r="G28"/>
  <c r="K10"/>
  <c r="K28"/>
  <c r="K29"/>
  <c r="K30"/>
  <c r="K34"/>
  <c r="K37"/>
  <c r="K41"/>
  <c r="K42"/>
  <c r="L10"/>
  <c r="L28"/>
  <c r="L29"/>
  <c r="L30"/>
  <c r="L42" s="1"/>
  <c r="L34"/>
  <c r="L37"/>
  <c r="L41"/>
  <c r="J10"/>
  <c r="I10"/>
  <c r="H10"/>
  <c r="G10"/>
  <c r="F23"/>
  <c r="E23" s="1"/>
  <c r="F22"/>
  <c r="E22" s="1"/>
  <c r="F21"/>
  <c r="E21" s="1"/>
  <c r="E10" s="1"/>
  <c r="E19"/>
  <c r="E20"/>
  <c r="E24"/>
  <c r="E25"/>
  <c r="E26"/>
  <c r="J30"/>
  <c r="J42" s="1"/>
  <c r="I30"/>
  <c r="I42" s="1"/>
  <c r="H30"/>
  <c r="H42" s="1"/>
  <c r="G30"/>
  <c r="G42" s="1"/>
  <c r="J29"/>
  <c r="J41" s="1"/>
  <c r="I29"/>
  <c r="I41" s="1"/>
  <c r="H29"/>
  <c r="H41" s="1"/>
  <c r="J28"/>
  <c r="I28"/>
  <c r="I40" s="1"/>
  <c r="H28"/>
  <c r="F28"/>
  <c r="E31"/>
  <c r="F32"/>
  <c r="F29" s="1"/>
  <c r="F41" s="1"/>
  <c r="F33"/>
  <c r="E33" s="1"/>
  <c r="E30" s="1"/>
  <c r="J34"/>
  <c r="I34"/>
  <c r="H34"/>
  <c r="G34"/>
  <c r="F34"/>
  <c r="E35"/>
  <c r="E36"/>
  <c r="J37"/>
  <c r="I37"/>
  <c r="H37"/>
  <c r="G37"/>
  <c r="F37"/>
  <c r="E39"/>
  <c r="E38"/>
  <c r="L40" l="1"/>
  <c r="K40"/>
  <c r="E42"/>
  <c r="H40"/>
  <c r="G40"/>
  <c r="F30"/>
  <c r="F42" s="1"/>
  <c r="J40"/>
  <c r="E32"/>
  <c r="F10"/>
  <c r="F40" s="1"/>
  <c r="G41"/>
  <c r="E34"/>
  <c r="E37"/>
</calcChain>
</file>

<file path=xl/sharedStrings.xml><?xml version="1.0" encoding="utf-8"?>
<sst xmlns="http://schemas.openxmlformats.org/spreadsheetml/2006/main" count="65" uniqueCount="36">
  <si>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</si>
  <si>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</si>
  <si>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</si>
  <si>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</si>
  <si>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</si>
  <si>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</si>
  <si>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</si>
  <si>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</si>
  <si>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</si>
  <si>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</si>
  <si>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</si>
  <si>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</si>
  <si>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</si>
  <si>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</si>
  <si>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</si>
  <si>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</si>
  <si>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</si>
  <si>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</si>
  <si>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</si>
  <si>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</si>
  <si>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</si>
  <si>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</si>
  <si>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</si>
  <si>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</si>
  <si>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</si>
  <si>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</si>
  <si>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r>
      <rPr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sz val="10"/>
        <color rgb="FFFF0000"/>
        <rFont val="Times New Roman"/>
        <family val="1"/>
        <charset val="204"/>
      </rPr>
      <t xml:space="preserve">
</t>
    </r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</si>
  <si>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</si>
  <si>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</si>
  <si>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</si>
  <si>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</si>
  <si>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</si>
  <si>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</si>
  <si>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</si>
  <si>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Приложение к постановлению № 26 от 25.03.2019 года"
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</si>
  <si>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2018-2022 годы»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</si>
</sst>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2" fillId="0" borderId="7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0" fillId="0" borderId="11" xfId="0" applyBorder="1"/>
    <xf numFmtId="0" fontId="7" fillId="0" borderId="14" xfId="0" applyFont="1" applyBorder="1" applyAlignment="1">
      <alignment wrapText="1"/>
    </xf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2" fillId="0" borderId="5" xfId="0" applyFont="1" applyBorder="1" applyAlignment="1">
      <alignment horizontal="center" wrapText="1"/>
    </xf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4" xfId="0" applyFont="1" applyFill="1" applyBorder="1"/>
    <xf numFmtId="0" fontId="7" fillId="2" borderId="1" xfId="0" applyFont="1" applyFill="1" applyBorder="1" applyAlignment="1">
      <alignment wrapText="1"/>
    </xf>
    <xf numFmtId="0" fontId="9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4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10" xfId="0" applyFont="1" applyFill="1" applyBorder="1" applyAlignment="1">
      <alignment vertical="top" wrapText="1"/>
    </xf>
    <xf numFmtId="0" fontId="2" fillId="3" borderId="12" xfId="0" applyFont="1" applyFill="1" applyBorder="1" applyAlignment="1">
      <alignment vertical="top" wrapText="1"/>
    </xf>
    <xf numFmtId="0" fontId="3" fillId="3" borderId="11" xfId="0" applyFont="1" applyFill="1" applyBorder="1"/>
    <xf numFmtId="0" fontId="3" fillId="3" borderId="14" xfId="0" applyFont="1" applyFill="1" applyBorder="1"/>
    <xf numFmtId="0" fontId="5" fillId="3" borderId="7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7" fillId="3" borderId="13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wrapText="1"/>
    </xf>
    <xf numFmtId="0" fontId="5" fillId="3" borderId="13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left" vertical="top" wrapText="1"/>
    </xf>
    <xf numFmtId="0" fontId="7" fillId="3" borderId="1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8" fillId="3" borderId="12" xfId="0" applyFont="1" applyFill="1" applyBorder="1"/>
    <xf numFmtId="0" fontId="8" fillId="3" borderId="3" xfId="0" applyFont="1" applyFill="1" applyBorder="1"/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15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2"/>
  <sheetViews>
    <sheetView tabSelected="1" zoomScale="110" zoomScaleNormal="110" workbookViewId="0">
      <selection activeCell="X6" sqref="X6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9" width="9.28515625" bestFit="1" customWidth="1"/>
    <col min="10" max="10" width="9.85546875" customWidth="1"/>
    <col min="11" max="11" width="0.28515625" hidden="1" customWidth="1"/>
    <col min="12" max="12" width="9.28515625" hidden="1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8.140625" customWidth="1"/>
    <col min="18" max="18" width="6.85546875" customWidth="1"/>
    <col min="19" max="19" width="6.7109375" customWidth="1"/>
    <col min="20" max="20" width="9.42578125" hidden="1" customWidth="1"/>
    <col min="21" max="21" width="0.7109375" customWidth="1"/>
  </cols>
  <sheetData>
    <row r="1" spans="1:21" ht="30.75" customHeight="1">
      <c r="A1" s="122" t="s">
        <v>34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21" ht="91.5" customHeight="1">
      <c r="A2" s="54" t="s">
        <v>35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1" ht="36" customHeight="1">
      <c r="A3" s="79" t="s">
        <v>0</v>
      </c>
      <c r="B3" s="79" t="s">
        <v>1</v>
      </c>
      <c r="C3" s="109" t="s">
        <v>2</v>
      </c>
      <c r="D3" s="112" t="s">
        <v>3</v>
      </c>
      <c r="E3" s="113"/>
      <c r="F3" s="113"/>
      <c r="G3" s="113"/>
      <c r="H3" s="113"/>
      <c r="I3" s="113"/>
      <c r="J3" s="113"/>
      <c r="K3" s="113"/>
      <c r="L3" s="114"/>
      <c r="M3" s="112" t="s">
        <v>4</v>
      </c>
      <c r="N3" s="113"/>
      <c r="O3" s="101"/>
      <c r="P3" s="101"/>
      <c r="Q3" s="101"/>
      <c r="R3" s="101"/>
      <c r="S3" s="101"/>
      <c r="T3" s="101"/>
      <c r="U3" s="102"/>
    </row>
    <row r="4" spans="1:21" ht="26.25" customHeight="1">
      <c r="A4" s="79"/>
      <c r="B4" s="79"/>
      <c r="C4" s="158"/>
      <c r="D4" s="115" t="s">
        <v>5</v>
      </c>
      <c r="E4" s="115" t="s">
        <v>6</v>
      </c>
      <c r="F4" s="110" t="s">
        <v>7</v>
      </c>
      <c r="G4" s="110"/>
      <c r="H4" s="110"/>
      <c r="I4" s="110"/>
      <c r="J4" s="110"/>
      <c r="K4" s="110"/>
      <c r="L4" s="111"/>
      <c r="M4" s="115" t="s">
        <v>8</v>
      </c>
      <c r="N4" s="115" t="s">
        <v>9</v>
      </c>
      <c r="O4" s="101" t="s">
        <v>10</v>
      </c>
      <c r="P4" s="101"/>
      <c r="Q4" s="101"/>
      <c r="R4" s="101"/>
      <c r="S4" s="101"/>
      <c r="T4" s="101"/>
      <c r="U4" s="102"/>
    </row>
    <row r="5" spans="1:21" ht="96.75" customHeight="1">
      <c r="A5" s="109"/>
      <c r="B5" s="109"/>
      <c r="C5" s="159"/>
      <c r="D5" s="116"/>
      <c r="E5" s="116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116"/>
      <c r="N5" s="116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103"/>
      <c r="B7" s="104"/>
      <c r="C7" s="9"/>
      <c r="D7" s="10"/>
      <c r="E7" s="105" t="s">
        <v>11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7"/>
    </row>
    <row r="8" spans="1:21">
      <c r="A8" s="9"/>
      <c r="B8" s="10"/>
      <c r="C8" s="9"/>
      <c r="D8" s="10"/>
      <c r="E8" s="105" t="s">
        <v>12</v>
      </c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7"/>
    </row>
    <row r="9" spans="1:21">
      <c r="A9" s="12"/>
      <c r="B9" s="13"/>
      <c r="C9" s="12"/>
      <c r="D9" s="13"/>
      <c r="E9" s="103" t="s">
        <v>13</v>
      </c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4"/>
    </row>
    <row r="10" spans="1:21" ht="45" customHeight="1">
      <c r="A10" s="97">
        <v>1</v>
      </c>
      <c r="B10" s="124" t="s">
        <v>14</v>
      </c>
      <c r="C10" s="125"/>
      <c r="D10" s="126" t="s">
        <v>15</v>
      </c>
      <c r="E10" s="127">
        <f>E21</f>
        <v>2778567.42</v>
      </c>
      <c r="F10" s="127">
        <f t="shared" ref="F10:L10" si="0">F21</f>
        <v>1578567.42</v>
      </c>
      <c r="G10" s="127">
        <f t="shared" si="0"/>
        <v>0</v>
      </c>
      <c r="H10" s="127">
        <f t="shared" si="0"/>
        <v>400000</v>
      </c>
      <c r="I10" s="127">
        <f t="shared" si="0"/>
        <v>400000</v>
      </c>
      <c r="J10" s="127">
        <f t="shared" si="0"/>
        <v>400000</v>
      </c>
      <c r="K10" s="117">
        <f t="shared" si="0"/>
        <v>0</v>
      </c>
      <c r="L10" s="117">
        <f t="shared" si="0"/>
        <v>0</v>
      </c>
      <c r="M10" s="100"/>
      <c r="N10" s="88"/>
      <c r="O10" s="85"/>
      <c r="P10" s="88"/>
      <c r="Q10" s="85"/>
      <c r="R10" s="88"/>
      <c r="S10" s="91"/>
      <c r="T10" s="80"/>
      <c r="U10" s="94"/>
    </row>
    <row r="11" spans="1:21" ht="7.5" customHeight="1">
      <c r="A11" s="98"/>
      <c r="B11" s="128"/>
      <c r="C11" s="129"/>
      <c r="D11" s="130"/>
      <c r="E11" s="127"/>
      <c r="F11" s="127"/>
      <c r="G11" s="127"/>
      <c r="H11" s="127"/>
      <c r="I11" s="127"/>
      <c r="J11" s="127"/>
      <c r="K11" s="118"/>
      <c r="L11" s="118"/>
      <c r="M11" s="100"/>
      <c r="N11" s="89"/>
      <c r="O11" s="86"/>
      <c r="P11" s="89"/>
      <c r="Q11" s="86"/>
      <c r="R11" s="89"/>
      <c r="S11" s="92"/>
      <c r="T11" s="81"/>
      <c r="U11" s="95"/>
    </row>
    <row r="12" spans="1:21" ht="11.25" hidden="1" customHeight="1">
      <c r="A12" s="98"/>
      <c r="B12" s="128"/>
      <c r="C12" s="129"/>
      <c r="D12" s="130"/>
      <c r="E12" s="127"/>
      <c r="F12" s="127"/>
      <c r="G12" s="127"/>
      <c r="H12" s="127"/>
      <c r="I12" s="127"/>
      <c r="J12" s="127"/>
      <c r="K12" s="118"/>
      <c r="L12" s="118"/>
      <c r="M12" s="100"/>
      <c r="N12" s="89"/>
      <c r="O12" s="86"/>
      <c r="P12" s="89"/>
      <c r="Q12" s="86"/>
      <c r="R12" s="89"/>
      <c r="S12" s="92"/>
      <c r="T12" s="81"/>
      <c r="U12" s="95"/>
    </row>
    <row r="13" spans="1:21" ht="15" hidden="1" customHeight="1">
      <c r="A13" s="98"/>
      <c r="B13" s="128"/>
      <c r="C13" s="129"/>
      <c r="D13" s="130"/>
      <c r="E13" s="127"/>
      <c r="F13" s="127"/>
      <c r="G13" s="127"/>
      <c r="H13" s="127"/>
      <c r="I13" s="127"/>
      <c r="J13" s="127"/>
      <c r="K13" s="118"/>
      <c r="L13" s="118"/>
      <c r="M13" s="100"/>
      <c r="N13" s="89"/>
      <c r="O13" s="86"/>
      <c r="P13" s="89"/>
      <c r="Q13" s="86"/>
      <c r="R13" s="89"/>
      <c r="S13" s="92"/>
      <c r="T13" s="81"/>
      <c r="U13" s="95"/>
    </row>
    <row r="14" spans="1:21" ht="15" hidden="1" customHeight="1">
      <c r="A14" s="98"/>
      <c r="B14" s="128"/>
      <c r="C14" s="129"/>
      <c r="D14" s="130"/>
      <c r="E14" s="127"/>
      <c r="F14" s="127"/>
      <c r="G14" s="127"/>
      <c r="H14" s="127"/>
      <c r="I14" s="127"/>
      <c r="J14" s="127"/>
      <c r="K14" s="118"/>
      <c r="L14" s="118"/>
      <c r="M14" s="100"/>
      <c r="N14" s="89"/>
      <c r="O14" s="86"/>
      <c r="P14" s="89"/>
      <c r="Q14" s="86"/>
      <c r="R14" s="89"/>
      <c r="S14" s="92"/>
      <c r="T14" s="81"/>
      <c r="U14" s="95"/>
    </row>
    <row r="15" spans="1:21" ht="15" hidden="1" customHeight="1">
      <c r="A15" s="98"/>
      <c r="B15" s="128"/>
      <c r="C15" s="129"/>
      <c r="D15" s="130"/>
      <c r="E15" s="127"/>
      <c r="F15" s="127"/>
      <c r="G15" s="127"/>
      <c r="H15" s="127"/>
      <c r="I15" s="127"/>
      <c r="J15" s="127"/>
      <c r="K15" s="118"/>
      <c r="L15" s="118"/>
      <c r="M15" s="100"/>
      <c r="N15" s="89"/>
      <c r="O15" s="86"/>
      <c r="P15" s="89"/>
      <c r="Q15" s="86"/>
      <c r="R15" s="89"/>
      <c r="S15" s="92"/>
      <c r="T15" s="81"/>
      <c r="U15" s="95"/>
    </row>
    <row r="16" spans="1:21" ht="15" hidden="1" customHeight="1">
      <c r="A16" s="98"/>
      <c r="B16" s="128"/>
      <c r="C16" s="129"/>
      <c r="D16" s="130"/>
      <c r="E16" s="127"/>
      <c r="F16" s="127"/>
      <c r="G16" s="127"/>
      <c r="H16" s="127"/>
      <c r="I16" s="127"/>
      <c r="J16" s="127"/>
      <c r="K16" s="118"/>
      <c r="L16" s="118"/>
      <c r="M16" s="100"/>
      <c r="N16" s="89"/>
      <c r="O16" s="86"/>
      <c r="P16" s="89"/>
      <c r="Q16" s="86"/>
      <c r="R16" s="89"/>
      <c r="S16" s="92"/>
      <c r="T16" s="81"/>
      <c r="U16" s="95"/>
    </row>
    <row r="17" spans="1:21" ht="15" hidden="1" customHeight="1">
      <c r="A17" s="98"/>
      <c r="B17" s="128"/>
      <c r="C17" s="129"/>
      <c r="D17" s="130"/>
      <c r="E17" s="127"/>
      <c r="F17" s="127"/>
      <c r="G17" s="127"/>
      <c r="H17" s="127"/>
      <c r="I17" s="127"/>
      <c r="J17" s="127"/>
      <c r="K17" s="118"/>
      <c r="L17" s="118"/>
      <c r="M17" s="100"/>
      <c r="N17" s="89"/>
      <c r="O17" s="86"/>
      <c r="P17" s="89"/>
      <c r="Q17" s="86"/>
      <c r="R17" s="89"/>
      <c r="S17" s="92"/>
      <c r="T17" s="81"/>
      <c r="U17" s="95"/>
    </row>
    <row r="18" spans="1:21" ht="23.25" hidden="1" customHeight="1">
      <c r="A18" s="98"/>
      <c r="B18" s="128"/>
      <c r="C18" s="129"/>
      <c r="D18" s="130"/>
      <c r="E18" s="127"/>
      <c r="F18" s="127"/>
      <c r="G18" s="127"/>
      <c r="H18" s="127"/>
      <c r="I18" s="127"/>
      <c r="J18" s="127"/>
      <c r="K18" s="119"/>
      <c r="L18" s="119"/>
      <c r="M18" s="100"/>
      <c r="N18" s="90"/>
      <c r="O18" s="87"/>
      <c r="P18" s="90"/>
      <c r="Q18" s="87"/>
      <c r="R18" s="90"/>
      <c r="S18" s="93"/>
      <c r="T18" s="82"/>
      <c r="U18" s="96"/>
    </row>
    <row r="19" spans="1:21" ht="30" customHeight="1">
      <c r="A19" s="98"/>
      <c r="B19" s="128"/>
      <c r="C19" s="129"/>
      <c r="D19" s="131" t="s">
        <v>16</v>
      </c>
      <c r="E19" s="132">
        <f>F19+G19+H19+I19+J19+K19+L19</f>
        <v>1278929</v>
      </c>
      <c r="F19" s="133">
        <v>78929</v>
      </c>
      <c r="G19" s="132">
        <v>0</v>
      </c>
      <c r="H19" s="132">
        <v>400000</v>
      </c>
      <c r="I19" s="132">
        <v>400000</v>
      </c>
      <c r="J19" s="132">
        <v>400000</v>
      </c>
      <c r="K19" s="51">
        <v>0</v>
      </c>
      <c r="L19" s="51">
        <v>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99"/>
      <c r="B20" s="134"/>
      <c r="C20" s="135"/>
      <c r="D20" s="131" t="s">
        <v>17</v>
      </c>
      <c r="E20" s="132">
        <f>F20+G20+H20+I20+J20+K20+L20</f>
        <v>1499638.42</v>
      </c>
      <c r="F20" s="133">
        <v>1499638.42</v>
      </c>
      <c r="G20" s="136"/>
      <c r="H20" s="137"/>
      <c r="I20" s="137"/>
      <c r="J20" s="137"/>
      <c r="K20" s="52"/>
      <c r="L20" s="52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80"/>
      <c r="B21" s="83" t="s">
        <v>18</v>
      </c>
      <c r="C21" s="83" t="s">
        <v>19</v>
      </c>
      <c r="D21" s="19" t="s">
        <v>15</v>
      </c>
      <c r="E21" s="5">
        <f>F21+G21+H21+I21+J21+K21+L21</f>
        <v>2778567.42</v>
      </c>
      <c r="F21" s="16">
        <f>F24</f>
        <v>1578567.42</v>
      </c>
      <c r="G21" s="16">
        <v>0</v>
      </c>
      <c r="H21" s="16">
        <v>400000</v>
      </c>
      <c r="I21" s="16">
        <v>400000</v>
      </c>
      <c r="J21" s="16">
        <v>400000</v>
      </c>
      <c r="K21" s="16">
        <v>0</v>
      </c>
      <c r="L21" s="22">
        <v>0</v>
      </c>
      <c r="M21" s="15" t="s">
        <v>20</v>
      </c>
      <c r="N21" s="15" t="s">
        <v>21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81"/>
      <c r="B22" s="84"/>
      <c r="C22" s="84"/>
      <c r="D22" s="20" t="s">
        <v>16</v>
      </c>
      <c r="E22" s="5">
        <f>F22+G22+H22+I22+J22+K22+L22</f>
        <v>1278929</v>
      </c>
      <c r="F22" s="16">
        <f>F25</f>
        <v>78929</v>
      </c>
      <c r="G22" s="5">
        <v>0</v>
      </c>
      <c r="H22" s="5">
        <v>400000</v>
      </c>
      <c r="I22" s="5">
        <v>400000</v>
      </c>
      <c r="J22" s="5">
        <v>400000</v>
      </c>
      <c r="K22" s="5">
        <v>0</v>
      </c>
      <c r="L22" s="5">
        <v>0</v>
      </c>
      <c r="M22" s="21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82"/>
      <c r="B23" s="84"/>
      <c r="C23" s="84"/>
      <c r="D23" s="30" t="s">
        <v>17</v>
      </c>
      <c r="E23" s="5">
        <f>F23+G23+H23+I23+J23+K23+L23</f>
        <v>1499638.42</v>
      </c>
      <c r="F23" s="16">
        <f>F26</f>
        <v>1499638.42</v>
      </c>
      <c r="G23" s="31"/>
      <c r="H23" s="18"/>
      <c r="I23" s="18"/>
      <c r="J23" s="18"/>
      <c r="K23" s="18"/>
      <c r="L23" s="18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75"/>
      <c r="B24" s="78" t="s">
        <v>22</v>
      </c>
      <c r="C24" s="79" t="s">
        <v>19</v>
      </c>
      <c r="D24" s="15" t="s">
        <v>15</v>
      </c>
      <c r="E24" s="5">
        <f>F24+G24+H24+I24+J24+K24+L24</f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23</v>
      </c>
      <c r="N24" s="15" t="s">
        <v>21</v>
      </c>
      <c r="O24" s="5" t="s">
        <v>24</v>
      </c>
      <c r="P24" s="5">
        <v>1.173</v>
      </c>
      <c r="Q24" s="5"/>
      <c r="R24" s="5"/>
      <c r="S24" s="5"/>
      <c r="T24" s="5"/>
      <c r="U24" s="15"/>
    </row>
    <row r="25" spans="1:21" ht="25.5">
      <c r="A25" s="76"/>
      <c r="B25" s="78"/>
      <c r="C25" s="79"/>
      <c r="D25" s="15" t="s">
        <v>16</v>
      </c>
      <c r="E25" s="5">
        <f>F25+G25+H25+I25+J25+K25+L25</f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77"/>
      <c r="B26" s="78"/>
      <c r="C26" s="79"/>
      <c r="D26" s="15" t="s">
        <v>17</v>
      </c>
      <c r="E26" s="5">
        <f>F26+G26+H26+I26+J26+K26+L26</f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55" t="s">
        <v>25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7"/>
    </row>
    <row r="28" spans="1:21" ht="39">
      <c r="A28" s="71"/>
      <c r="B28" s="138" t="s">
        <v>26</v>
      </c>
      <c r="C28" s="139"/>
      <c r="D28" s="140" t="s">
        <v>15</v>
      </c>
      <c r="E28" s="141">
        <f>F28+G28+H28+I28+J28</f>
        <v>8685011.379999999</v>
      </c>
      <c r="F28" s="141">
        <f t="shared" ref="F28:L28" si="1">F31</f>
        <v>3685011.38</v>
      </c>
      <c r="G28" s="141">
        <f>G37</f>
        <v>2000000</v>
      </c>
      <c r="H28" s="141">
        <f t="shared" si="1"/>
        <v>1000000</v>
      </c>
      <c r="I28" s="141">
        <f t="shared" si="1"/>
        <v>1000000</v>
      </c>
      <c r="J28" s="141">
        <f t="shared" si="1"/>
        <v>1000000</v>
      </c>
      <c r="K28" s="49">
        <f t="shared" si="1"/>
        <v>0</v>
      </c>
      <c r="L28" s="49">
        <f t="shared" si="1"/>
        <v>0</v>
      </c>
      <c r="M28" s="33"/>
      <c r="N28" s="33"/>
      <c r="O28" s="33"/>
      <c r="P28" s="34"/>
      <c r="Q28" s="35"/>
      <c r="R28" s="35"/>
      <c r="S28" s="35"/>
      <c r="T28" s="35"/>
      <c r="U28" s="35"/>
    </row>
    <row r="29" spans="1:21" ht="38.25" customHeight="1">
      <c r="A29" s="71"/>
      <c r="B29" s="142"/>
      <c r="C29" s="143"/>
      <c r="D29" s="144" t="s">
        <v>16</v>
      </c>
      <c r="E29" s="121">
        <f>F29+G29+H29+I29+J29</f>
        <v>5185011.38</v>
      </c>
      <c r="F29" s="120">
        <f t="shared" ref="F29:L29" si="2">F32</f>
        <v>185011.38</v>
      </c>
      <c r="G29" s="120">
        <f>G38</f>
        <v>2000000</v>
      </c>
      <c r="H29" s="120">
        <f t="shared" si="2"/>
        <v>1000000</v>
      </c>
      <c r="I29" s="120">
        <f t="shared" si="2"/>
        <v>1000000</v>
      </c>
      <c r="J29" s="120">
        <f t="shared" si="2"/>
        <v>1000000</v>
      </c>
      <c r="K29" s="50">
        <f t="shared" si="2"/>
        <v>0</v>
      </c>
      <c r="L29" s="50">
        <f t="shared" si="2"/>
        <v>0</v>
      </c>
      <c r="M29" s="39"/>
      <c r="N29" s="40"/>
      <c r="O29" s="40"/>
      <c r="P29" s="41"/>
      <c r="Q29" s="41"/>
      <c r="R29" s="41"/>
      <c r="S29" s="41"/>
      <c r="T29" s="41"/>
      <c r="U29" s="41"/>
    </row>
    <row r="30" spans="1:21" ht="118.5" customHeight="1">
      <c r="A30" s="72"/>
      <c r="B30" s="145"/>
      <c r="C30" s="146"/>
      <c r="D30" s="144" t="s">
        <v>17</v>
      </c>
      <c r="E30" s="120">
        <f>E33</f>
        <v>3500000</v>
      </c>
      <c r="F30" s="120">
        <f t="shared" ref="F30:L30" si="3">F33</f>
        <v>3500000</v>
      </c>
      <c r="G30" s="120">
        <f t="shared" si="3"/>
        <v>0</v>
      </c>
      <c r="H30" s="120">
        <f t="shared" si="3"/>
        <v>0</v>
      </c>
      <c r="I30" s="120">
        <f t="shared" si="3"/>
        <v>0</v>
      </c>
      <c r="J30" s="120">
        <f t="shared" si="3"/>
        <v>0</v>
      </c>
      <c r="K30" s="50">
        <f t="shared" si="3"/>
        <v>0</v>
      </c>
      <c r="L30" s="50">
        <f t="shared" si="3"/>
        <v>0</v>
      </c>
      <c r="M30" s="45"/>
      <c r="N30" s="41"/>
      <c r="O30" s="41"/>
      <c r="P30" s="41"/>
      <c r="Q30" s="41"/>
      <c r="R30" s="41"/>
      <c r="S30" s="41"/>
      <c r="T30" s="41"/>
      <c r="U30" s="41"/>
    </row>
    <row r="31" spans="1:21" ht="186" customHeight="1">
      <c r="A31" s="70"/>
      <c r="B31" s="67" t="s">
        <v>27</v>
      </c>
      <c r="C31" s="67" t="s">
        <v>19</v>
      </c>
      <c r="D31" s="42" t="s">
        <v>15</v>
      </c>
      <c r="E31" s="37">
        <f>F31+G31+H31+I31+J31+K31+L31</f>
        <v>6685011.3799999999</v>
      </c>
      <c r="F31" s="4">
        <v>3685011.38</v>
      </c>
      <c r="G31" s="4">
        <v>0</v>
      </c>
      <c r="H31" s="4">
        <v>1000000</v>
      </c>
      <c r="I31" s="4">
        <v>1000000</v>
      </c>
      <c r="J31" s="4">
        <v>1000000</v>
      </c>
      <c r="K31" s="4">
        <v>0</v>
      </c>
      <c r="L31" s="44">
        <v>0</v>
      </c>
      <c r="M31" s="15" t="s">
        <v>28</v>
      </c>
      <c r="N31" s="46" t="s">
        <v>29</v>
      </c>
      <c r="O31" s="47">
        <v>3.5950000000000002</v>
      </c>
      <c r="P31" s="24"/>
      <c r="Q31" s="25"/>
      <c r="R31" s="25"/>
      <c r="S31" s="25"/>
      <c r="T31" s="25"/>
      <c r="U31" s="25"/>
    </row>
    <row r="32" spans="1:21" ht="33" customHeight="1">
      <c r="A32" s="71"/>
      <c r="B32" s="68"/>
      <c r="C32" s="68"/>
      <c r="D32" s="36" t="s">
        <v>16</v>
      </c>
      <c r="E32" s="37">
        <f>F32+G32+H32+I32+J32+K32+L32</f>
        <v>3185011.38</v>
      </c>
      <c r="F32" s="4">
        <f>F35+F38</f>
        <v>185011.38</v>
      </c>
      <c r="G32" s="4">
        <v>0</v>
      </c>
      <c r="H32" s="4">
        <v>1000000</v>
      </c>
      <c r="I32" s="4">
        <v>1000000</v>
      </c>
      <c r="J32" s="4">
        <v>1000000</v>
      </c>
      <c r="K32" s="4">
        <v>0</v>
      </c>
      <c r="L32" s="4">
        <v>0</v>
      </c>
      <c r="M32" s="27"/>
      <c r="N32" s="28"/>
      <c r="O32" s="28"/>
      <c r="P32" s="29"/>
      <c r="Q32" s="29"/>
      <c r="R32" s="29"/>
      <c r="S32" s="29"/>
      <c r="T32" s="29"/>
      <c r="U32" s="29"/>
    </row>
    <row r="33" spans="1:21" ht="105.75" customHeight="1">
      <c r="A33" s="72"/>
      <c r="B33" s="69"/>
      <c r="C33" s="69"/>
      <c r="D33" s="36" t="s">
        <v>17</v>
      </c>
      <c r="E33" s="37">
        <f>F33+G33+H33+I33+J33+K33+L33</f>
        <v>3500000</v>
      </c>
      <c r="F33" s="17">
        <f>F36+F39</f>
        <v>3500000</v>
      </c>
      <c r="G33" s="4"/>
      <c r="H33" s="4"/>
      <c r="I33" s="4"/>
      <c r="J33" s="4"/>
      <c r="K33" s="15"/>
      <c r="L33" s="15"/>
      <c r="M33" s="43"/>
      <c r="N33" s="29"/>
      <c r="O33" s="29"/>
      <c r="P33" s="29"/>
      <c r="Q33" s="29"/>
      <c r="R33" s="29"/>
      <c r="S33" s="29"/>
      <c r="T33" s="29"/>
      <c r="U33" s="29"/>
    </row>
    <row r="34" spans="1:21" ht="129.75" customHeight="1">
      <c r="A34" s="70"/>
      <c r="B34" s="67" t="s">
        <v>30</v>
      </c>
      <c r="C34" s="67" t="s">
        <v>19</v>
      </c>
      <c r="D34" s="42" t="s">
        <v>15</v>
      </c>
      <c r="E34" s="37">
        <f>F34+G34+H34+I34+J34+K34+L34</f>
        <v>3685011.38</v>
      </c>
      <c r="F34" s="4">
        <f>F35+F36</f>
        <v>3685011.38</v>
      </c>
      <c r="G34" s="4">
        <f t="shared" ref="G34:L34" si="4">G35+G36</f>
        <v>0</v>
      </c>
      <c r="H34" s="4">
        <f t="shared" si="4"/>
        <v>0</v>
      </c>
      <c r="I34" s="4">
        <f t="shared" si="4"/>
        <v>0</v>
      </c>
      <c r="J34" s="4">
        <f t="shared" si="4"/>
        <v>0</v>
      </c>
      <c r="K34" s="4">
        <f t="shared" si="4"/>
        <v>0</v>
      </c>
      <c r="L34" s="4">
        <f t="shared" si="4"/>
        <v>0</v>
      </c>
      <c r="M34" s="47" t="s">
        <v>31</v>
      </c>
      <c r="N34" s="47" t="s">
        <v>21</v>
      </c>
      <c r="O34" s="47">
        <v>2</v>
      </c>
      <c r="P34" s="24"/>
      <c r="Q34" s="25"/>
      <c r="R34" s="25"/>
      <c r="S34" s="25"/>
      <c r="T34" s="25"/>
      <c r="U34" s="25"/>
    </row>
    <row r="35" spans="1:21" ht="25.5">
      <c r="A35" s="71"/>
      <c r="B35" s="73"/>
      <c r="C35" s="68"/>
      <c r="D35" s="36" t="s">
        <v>16</v>
      </c>
      <c r="E35" s="37">
        <f>F35+G35+H35+I35+J35+K35+L35</f>
        <v>185011.38</v>
      </c>
      <c r="F35" s="4">
        <v>185011.38</v>
      </c>
      <c r="G35" s="48"/>
      <c r="H35" s="26"/>
      <c r="I35" s="26"/>
      <c r="J35" s="26"/>
      <c r="K35" s="26"/>
      <c r="L35" s="26"/>
      <c r="M35" s="27"/>
      <c r="N35" s="28"/>
      <c r="O35" s="28"/>
      <c r="P35" s="29"/>
      <c r="Q35" s="29"/>
      <c r="R35" s="29"/>
      <c r="S35" s="29"/>
      <c r="T35" s="29"/>
      <c r="U35" s="29"/>
    </row>
    <row r="36" spans="1:21" ht="104.25" customHeight="1">
      <c r="A36" s="72"/>
      <c r="B36" s="74"/>
      <c r="C36" s="69"/>
      <c r="D36" s="36" t="s">
        <v>17</v>
      </c>
      <c r="E36" s="37">
        <f>F36+G36+H36+I36+J36+K36+L36</f>
        <v>3500000</v>
      </c>
      <c r="F36" s="4">
        <v>3500000</v>
      </c>
      <c r="G36" s="27"/>
      <c r="H36" s="28"/>
      <c r="I36" s="28"/>
      <c r="J36" s="28"/>
      <c r="K36" s="28"/>
      <c r="L36" s="28"/>
      <c r="M36" s="29"/>
      <c r="N36" s="29"/>
      <c r="O36" s="29"/>
      <c r="P36" s="29"/>
      <c r="Q36" s="29"/>
      <c r="R36" s="29"/>
      <c r="S36" s="29"/>
      <c r="T36" s="29"/>
      <c r="U36" s="29"/>
    </row>
    <row r="37" spans="1:21" ht="109.5" customHeight="1">
      <c r="A37" s="147"/>
      <c r="B37" s="148" t="s">
        <v>32</v>
      </c>
      <c r="C37" s="148" t="s">
        <v>19</v>
      </c>
      <c r="D37" s="149" t="s">
        <v>15</v>
      </c>
      <c r="E37" s="120">
        <f>F37+G37+H37+I37+J37+K37+L37</f>
        <v>2000000</v>
      </c>
      <c r="F37" s="141">
        <f>F38+F39</f>
        <v>0</v>
      </c>
      <c r="G37" s="141">
        <f t="shared" ref="G37:L37" si="5">G38+G39</f>
        <v>2000000</v>
      </c>
      <c r="H37" s="141">
        <f t="shared" si="5"/>
        <v>0</v>
      </c>
      <c r="I37" s="141">
        <f t="shared" si="5"/>
        <v>0</v>
      </c>
      <c r="J37" s="141">
        <f t="shared" si="5"/>
        <v>0</v>
      </c>
      <c r="K37" s="32">
        <f t="shared" si="5"/>
        <v>0</v>
      </c>
      <c r="L37" s="32">
        <f t="shared" si="5"/>
        <v>0</v>
      </c>
      <c r="M37" s="47" t="s">
        <v>20</v>
      </c>
      <c r="N37" s="47" t="s">
        <v>21</v>
      </c>
      <c r="O37" s="23"/>
      <c r="P37" s="24"/>
      <c r="Q37" s="25"/>
      <c r="R37" s="25"/>
      <c r="S37" s="25"/>
      <c r="T37" s="25"/>
      <c r="U37" s="25"/>
    </row>
    <row r="38" spans="1:21" ht="33" customHeight="1">
      <c r="A38" s="150"/>
      <c r="B38" s="151"/>
      <c r="C38" s="152"/>
      <c r="D38" s="144" t="s">
        <v>16</v>
      </c>
      <c r="E38" s="120">
        <f>F38+G38+H38+I38+J38+K38+L38</f>
        <v>2000000</v>
      </c>
      <c r="F38" s="120"/>
      <c r="G38" s="121">
        <v>2000000</v>
      </c>
      <c r="H38" s="121"/>
      <c r="I38" s="121"/>
      <c r="J38" s="121"/>
      <c r="K38" s="38"/>
      <c r="L38" s="38"/>
      <c r="M38" s="27"/>
      <c r="N38" s="28"/>
      <c r="O38" s="28"/>
      <c r="P38" s="29"/>
      <c r="Q38" s="29"/>
      <c r="R38" s="29"/>
      <c r="S38" s="29"/>
      <c r="T38" s="29"/>
      <c r="U38" s="29"/>
    </row>
    <row r="39" spans="1:21" ht="102">
      <c r="A39" s="153"/>
      <c r="B39" s="154"/>
      <c r="C39" s="155"/>
      <c r="D39" s="144" t="s">
        <v>17</v>
      </c>
      <c r="E39" s="120">
        <f>F39+G39+H39+I39+J39+K39+L39</f>
        <v>0</v>
      </c>
      <c r="F39" s="121"/>
      <c r="G39" s="156"/>
      <c r="H39" s="157"/>
      <c r="I39" s="157"/>
      <c r="J39" s="157"/>
      <c r="K39" s="40"/>
      <c r="L39" s="40"/>
      <c r="M39" s="29"/>
      <c r="N39" s="29"/>
      <c r="O39" s="29"/>
      <c r="P39" s="29"/>
      <c r="Q39" s="29"/>
      <c r="R39" s="29"/>
      <c r="S39" s="29"/>
      <c r="T39" s="29"/>
      <c r="U39" s="29"/>
    </row>
    <row r="40" spans="1:21" ht="39">
      <c r="A40" s="58" t="s">
        <v>33</v>
      </c>
      <c r="B40" s="59"/>
      <c r="C40" s="60"/>
      <c r="D40" s="42" t="s">
        <v>15</v>
      </c>
      <c r="E40" s="120">
        <f>F40+G40+H40+I40+J40</f>
        <v>11463578.800000001</v>
      </c>
      <c r="F40" s="120">
        <f t="shared" ref="F40:L40" si="6">F28+F10</f>
        <v>5263578.8</v>
      </c>
      <c r="G40" s="120">
        <f t="shared" si="6"/>
        <v>2000000</v>
      </c>
      <c r="H40" s="120">
        <f t="shared" si="6"/>
        <v>1400000</v>
      </c>
      <c r="I40" s="120">
        <f t="shared" si="6"/>
        <v>1400000</v>
      </c>
      <c r="J40" s="120">
        <f t="shared" si="6"/>
        <v>1400000</v>
      </c>
      <c r="K40" s="50">
        <f t="shared" si="6"/>
        <v>0</v>
      </c>
      <c r="L40" s="50">
        <f t="shared" si="6"/>
        <v>0</v>
      </c>
      <c r="M40" s="23"/>
      <c r="N40" s="23"/>
      <c r="O40" s="23"/>
      <c r="P40" s="24"/>
      <c r="Q40" s="25"/>
      <c r="R40" s="25"/>
      <c r="S40" s="25"/>
      <c r="T40" s="25"/>
      <c r="U40" s="25"/>
    </row>
    <row r="41" spans="1:21" ht="36" customHeight="1">
      <c r="A41" s="61"/>
      <c r="B41" s="62"/>
      <c r="C41" s="63"/>
      <c r="D41" s="36" t="s">
        <v>16</v>
      </c>
      <c r="E41" s="120">
        <f>F41+G41+H41+I41+J41</f>
        <v>6463940.3799999999</v>
      </c>
      <c r="F41" s="121">
        <f t="shared" ref="F41:L41" si="7">F29+F19</f>
        <v>263940.38</v>
      </c>
      <c r="G41" s="121">
        <f t="shared" si="7"/>
        <v>2000000</v>
      </c>
      <c r="H41" s="121">
        <f t="shared" si="7"/>
        <v>1400000</v>
      </c>
      <c r="I41" s="121">
        <f t="shared" si="7"/>
        <v>1400000</v>
      </c>
      <c r="J41" s="121">
        <f t="shared" si="7"/>
        <v>1400000</v>
      </c>
      <c r="K41" s="53">
        <f t="shared" si="7"/>
        <v>0</v>
      </c>
      <c r="L41" s="53">
        <f t="shared" si="7"/>
        <v>0</v>
      </c>
      <c r="M41" s="27"/>
      <c r="N41" s="28"/>
      <c r="O41" s="28"/>
      <c r="P41" s="29"/>
      <c r="Q41" s="29"/>
      <c r="R41" s="29"/>
      <c r="S41" s="29"/>
      <c r="T41" s="29"/>
      <c r="U41" s="29"/>
    </row>
    <row r="42" spans="1:21" ht="102.75" customHeight="1">
      <c r="A42" s="64"/>
      <c r="B42" s="65"/>
      <c r="C42" s="66"/>
      <c r="D42" s="36" t="s">
        <v>17</v>
      </c>
      <c r="E42" s="121">
        <f>E30+E20</f>
        <v>4999638.42</v>
      </c>
      <c r="F42" s="121">
        <f t="shared" ref="F42:L42" si="8">F30+F20</f>
        <v>4999638.42</v>
      </c>
      <c r="G42" s="121">
        <f t="shared" si="8"/>
        <v>0</v>
      </c>
      <c r="H42" s="121">
        <f t="shared" si="8"/>
        <v>0</v>
      </c>
      <c r="I42" s="121">
        <f t="shared" si="8"/>
        <v>0</v>
      </c>
      <c r="J42" s="121">
        <f t="shared" si="8"/>
        <v>0</v>
      </c>
      <c r="K42" s="53">
        <f t="shared" si="8"/>
        <v>0</v>
      </c>
      <c r="L42" s="53">
        <f t="shared" si="8"/>
        <v>0</v>
      </c>
      <c r="M42" s="29"/>
      <c r="N42" s="29"/>
      <c r="O42" s="29"/>
      <c r="P42" s="29"/>
      <c r="Q42" s="29"/>
      <c r="R42" s="29"/>
      <c r="S42" s="29"/>
      <c r="T42" s="29"/>
      <c r="U42" s="29"/>
    </row>
  </sheetData>
  <mergeCells count="56">
    <mergeCell ref="U10:U18"/>
    <mergeCell ref="T10:T18"/>
    <mergeCell ref="K10:K18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N10:N18"/>
    <mergeCell ref="O10:O18"/>
    <mergeCell ref="P10:P18"/>
    <mergeCell ref="E10:E18"/>
    <mergeCell ref="F10:F18"/>
    <mergeCell ref="G10:G18"/>
    <mergeCell ref="H10:H18"/>
    <mergeCell ref="I10:I18"/>
    <mergeCell ref="J10:J18"/>
    <mergeCell ref="A10:A20"/>
    <mergeCell ref="B10:C20"/>
    <mergeCell ref="L10:L18"/>
    <mergeCell ref="M10:M18"/>
    <mergeCell ref="D10:D18"/>
    <mergeCell ref="Q10:Q18"/>
    <mergeCell ref="R10:R18"/>
    <mergeCell ref="S10:S18"/>
    <mergeCell ref="A21:A23"/>
    <mergeCell ref="B21:B23"/>
    <mergeCell ref="C21:C23"/>
    <mergeCell ref="A28:A30"/>
    <mergeCell ref="A31:A33"/>
    <mergeCell ref="A2:U2"/>
    <mergeCell ref="A1:U1"/>
    <mergeCell ref="A27:U27"/>
    <mergeCell ref="B28:C30"/>
    <mergeCell ref="A40:C42"/>
    <mergeCell ref="B31:B33"/>
    <mergeCell ref="C31:C33"/>
    <mergeCell ref="A34:A36"/>
    <mergeCell ref="B34:B36"/>
    <mergeCell ref="C34:C36"/>
    <mergeCell ref="A37:A39"/>
    <mergeCell ref="B37:B39"/>
    <mergeCell ref="C37:C39"/>
    <mergeCell ref="A24:A26"/>
    <mergeCell ref="B24:B26"/>
    <mergeCell ref="C24:C26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2019-03-25T13:13:26Z</cp:lastPrinted>
  <dcterms:created xsi:type="dcterms:W3CDTF">2019-03-01T03:14:40Z</dcterms:created>
  <dcterms:modified xsi:type="dcterms:W3CDTF">2019-03-25T13:15:47Z</dcterms:modified>
</cp:coreProperties>
</file>