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240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50" i="1"/>
  <c r="G49"/>
  <c r="H28"/>
  <c r="H29"/>
  <c r="H40"/>
  <c r="E40" s="1"/>
  <c r="E41"/>
  <c r="G29"/>
  <c r="G28"/>
  <c r="E30"/>
  <c r="G30"/>
  <c r="G43"/>
  <c r="E51"/>
  <c r="G51"/>
  <c r="L19"/>
  <c r="K19"/>
  <c r="K50" s="1"/>
  <c r="J19"/>
  <c r="I19"/>
  <c r="L21"/>
  <c r="L10" s="1"/>
  <c r="K21"/>
  <c r="K10" s="1"/>
  <c r="J21"/>
  <c r="J10" s="1"/>
  <c r="I21"/>
  <c r="I10" s="1"/>
  <c r="L31"/>
  <c r="K31"/>
  <c r="J31"/>
  <c r="J28" s="1"/>
  <c r="I31"/>
  <c r="I28" s="1"/>
  <c r="H43"/>
  <c r="E44"/>
  <c r="L29"/>
  <c r="K29"/>
  <c r="J29"/>
  <c r="L28"/>
  <c r="K28"/>
  <c r="I29"/>
  <c r="H31"/>
  <c r="H19"/>
  <c r="H21"/>
  <c r="K30"/>
  <c r="K34"/>
  <c r="K51"/>
  <c r="L30"/>
  <c r="L51" s="1"/>
  <c r="L34"/>
  <c r="H10"/>
  <c r="G10"/>
  <c r="F23"/>
  <c r="E23" s="1"/>
  <c r="F22"/>
  <c r="E22" s="1"/>
  <c r="F21"/>
  <c r="E20"/>
  <c r="E24"/>
  <c r="E25"/>
  <c r="E26"/>
  <c r="J30"/>
  <c r="J51" s="1"/>
  <c r="I30"/>
  <c r="I51" s="1"/>
  <c r="H30"/>
  <c r="H51" s="1"/>
  <c r="I50"/>
  <c r="F28"/>
  <c r="F32"/>
  <c r="F29" s="1"/>
  <c r="F50" s="1"/>
  <c r="F33"/>
  <c r="E33" s="1"/>
  <c r="J34"/>
  <c r="I34"/>
  <c r="H34"/>
  <c r="G34"/>
  <c r="F34"/>
  <c r="E35"/>
  <c r="E36"/>
  <c r="G37"/>
  <c r="F37"/>
  <c r="E39"/>
  <c r="E38"/>
  <c r="E43" l="1"/>
  <c r="L50"/>
  <c r="J50"/>
  <c r="E19"/>
  <c r="I49"/>
  <c r="E21"/>
  <c r="E10" s="1"/>
  <c r="E31"/>
  <c r="E28"/>
  <c r="E29"/>
  <c r="H50"/>
  <c r="L49"/>
  <c r="K49"/>
  <c r="H49"/>
  <c r="F30"/>
  <c r="F51" s="1"/>
  <c r="J49"/>
  <c r="E32"/>
  <c r="F10"/>
  <c r="F49" s="1"/>
  <c r="E34"/>
  <c r="E37"/>
  <c r="E50" l="1"/>
  <c r="E49"/>
</calcChain>
</file>

<file path=xl/sharedStrings.xml><?xml version="1.0" encoding="utf-8"?>
<sst xmlns="http://schemas.openxmlformats.org/spreadsheetml/2006/main" count="79" uniqueCount="39">
  <si>
    <t>N п/п</t>
  </si>
  <si>
    <t>Наименование мероприятия подпрограммы муниципальной программы города Омска (далее - подпрограмма)</t>
  </si>
  <si>
    <t>Участники муниципальной программы, ответственные за реализацию мероприятия подпрограммы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</si>
  <si>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</si>
  <si>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</si>
  <si>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</si>
  <si>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</si>
  <si>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</si>
  <si>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</si>
  <si>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</si>
  <si>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</si>
  <si>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</si>
  <si>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</si>
  <si>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t>Подпрограмма 1 "Благоустройство дворовых территорий многоквартирных домов"</t>
  </si>
  <si>
    <t>Задача 1 подпрограммы:   повышение уровня благоустройства дворовых территорий многоквартирных домов.</t>
  </si>
  <si>
    <t>Всего, в том числе:</t>
  </si>
  <si>
    <t>Местный бюджет</t>
  </si>
  <si>
    <t>Поступления целевого характера из областного бюджета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</si>
  <si>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</si>
  <si>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Администрация Полтавского городского поселения</t>
  </si>
  <si>
    <t>Количество дворовых территорий многоквартирных домов, на которых выполнены работы по благоустройству</t>
  </si>
  <si>
    <t>Ед.</t>
  </si>
  <si>
    <t>Ремонт дворовых территорий многоквартирных домов, проездов к дворовым территориям многоквартирных домов по ул. Победы №4 ; № 9.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</si>
  <si>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</si>
  <si>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</si>
  <si>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</si>
  <si>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r>
      <rPr>
        <sz val="10"/>
        <rFont val="Times New Roman"/>
        <family val="1"/>
        <charset val="204"/>
      </rPr>
      <t>Задача 1 подпрограммы:
повышение уровня благоустройства общественных территорий</t>
    </r>
    <r>
      <rPr>
        <sz val="10"/>
        <color rgb="FFFF0000"/>
        <rFont val="Times New Roman"/>
        <family val="1"/>
        <charset val="204"/>
      </rPr>
      <t xml:space="preserve">
</t>
    </r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</si>
  <si>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</si>
  <si>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</t>
  </si>
  <si>
    <t>тыс. кв.м.</t>
  </si>
  <si>
    <t>Ремонт а.дороги по ул. Победа и Гуртьева(от д.№ 35 до д.№ 55)</t>
  </si>
  <si>
    <t>Количество наиболее посещаемых общественных территорий, на которых выполнены работы по благоустройству</t>
  </si>
  <si>
    <t>Благоустройство территории сквера у РДК «Русь» в р.п. Полтавка Омской области</t>
  </si>
  <si>
    <t>Итого по программе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</si>
  <si>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на 2018-2024 годы»
</t>
  </si>
  <si>
    <t>Количество общественных территорий , на которых выполнены работы по благоустройству</t>
  </si>
  <si>
    <t>Благоустройство общественных территорий</t>
  </si>
  <si>
    <t>Обустройство основания для памятника "Труженикам тыла"</t>
  </si>
  <si>
    <t xml:space="preserve">Приложение  к постановлению  от  24.07.2020 года № 80
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</si>
</sst>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5" xfId="0" applyFont="1" applyBorder="1"/>
    <xf numFmtId="0" fontId="3" fillId="0" borderId="4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9" xfId="0" applyFont="1" applyBorder="1"/>
    <xf numFmtId="0" fontId="3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0" fillId="0" borderId="14" xfId="0" applyBorder="1"/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0" fillId="0" borderId="12" xfId="0" applyBorder="1"/>
    <xf numFmtId="0" fontId="5" fillId="0" borderId="1" xfId="0" applyFont="1" applyBorder="1" applyAlignment="1">
      <alignment vertical="top" wrapText="1"/>
    </xf>
    <xf numFmtId="0" fontId="4" fillId="0" borderId="4" xfId="0" applyFont="1" applyBorder="1"/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1" fillId="0" borderId="12" xfId="0" applyFont="1" applyBorder="1"/>
    <xf numFmtId="0" fontId="1" fillId="0" borderId="3" xfId="0" applyFont="1" applyBorder="1"/>
    <xf numFmtId="0" fontId="1" fillId="0" borderId="1" xfId="0" applyFont="1" applyBorder="1"/>
    <xf numFmtId="0" fontId="2" fillId="0" borderId="7" xfId="0" applyFont="1" applyBorder="1" applyAlignment="1">
      <alignment vertical="top" wrapText="1"/>
    </xf>
    <xf numFmtId="0" fontId="0" fillId="0" borderId="11" xfId="0" applyBorder="1"/>
    <xf numFmtId="0" fontId="7" fillId="0" borderId="3" xfId="0" applyFont="1" applyBorder="1" applyAlignment="1">
      <alignment vertical="top" wrapText="1"/>
    </xf>
    <xf numFmtId="0" fontId="6" fillId="0" borderId="12" xfId="0" applyFont="1" applyBorder="1"/>
    <xf numFmtId="0" fontId="6" fillId="0" borderId="3" xfId="0" applyFont="1" applyBorder="1"/>
    <xf numFmtId="0" fontId="7" fillId="0" borderId="5" xfId="0" applyFont="1" applyBorder="1" applyAlignment="1">
      <alignment vertical="top"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2" xfId="0" applyFont="1" applyBorder="1"/>
    <xf numFmtId="0" fontId="8" fillId="0" borderId="3" xfId="0" applyFont="1" applyBorder="1"/>
    <xf numFmtId="0" fontId="8" fillId="0" borderId="1" xfId="0" applyFont="1" applyBorder="1"/>
    <xf numFmtId="0" fontId="7" fillId="0" borderId="7" xfId="0" applyFont="1" applyBorder="1" applyAlignment="1">
      <alignment horizontal="center" wrapText="1"/>
    </xf>
    <xf numFmtId="0" fontId="1" fillId="0" borderId="4" xfId="0" applyFont="1" applyBorder="1"/>
    <xf numFmtId="0" fontId="8" fillId="0" borderId="2" xfId="0" applyFont="1" applyBorder="1"/>
    <xf numFmtId="0" fontId="7" fillId="0" borderId="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4" xfId="0" applyFont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3" fillId="2" borderId="11" xfId="0" applyFont="1" applyFill="1" applyBorder="1"/>
    <xf numFmtId="0" fontId="3" fillId="2" borderId="14" xfId="0" applyFont="1" applyFill="1" applyBorder="1"/>
    <xf numFmtId="0" fontId="7" fillId="2" borderId="13" xfId="0" applyFont="1" applyFill="1" applyBorder="1" applyAlignment="1">
      <alignment horizontal="center" wrapText="1"/>
    </xf>
    <xf numFmtId="0" fontId="7" fillId="2" borderId="14" xfId="0" applyFont="1" applyFill="1" applyBorder="1" applyAlignment="1">
      <alignment wrapText="1"/>
    </xf>
    <xf numFmtId="0" fontId="7" fillId="2" borderId="5" xfId="0" applyFont="1" applyFill="1" applyBorder="1" applyAlignment="1">
      <alignment vertical="top" wrapText="1"/>
    </xf>
    <xf numFmtId="0" fontId="7" fillId="2" borderId="7" xfId="0" applyFont="1" applyFill="1" applyBorder="1" applyAlignment="1">
      <alignment horizontal="center" wrapText="1"/>
    </xf>
    <xf numFmtId="0" fontId="8" fillId="2" borderId="3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12" xfId="0" applyFont="1" applyFill="1" applyBorder="1"/>
    <xf numFmtId="0" fontId="4" fillId="2" borderId="13" xfId="0" applyFont="1" applyFill="1" applyBorder="1" applyAlignment="1">
      <alignment horizontal="center"/>
    </xf>
    <xf numFmtId="0" fontId="7" fillId="2" borderId="1" xfId="0" applyFont="1" applyFill="1" applyBorder="1"/>
    <xf numFmtId="0" fontId="8" fillId="2" borderId="1" xfId="0" applyFont="1" applyFill="1" applyBorder="1"/>
    <xf numFmtId="0" fontId="5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/>
    <xf numFmtId="0" fontId="8" fillId="2" borderId="2" xfId="0" applyFont="1" applyFill="1" applyBorder="1"/>
    <xf numFmtId="0" fontId="6" fillId="0" borderId="4" xfId="0" applyFont="1" applyBorder="1"/>
    <xf numFmtId="0" fontId="6" fillId="2" borderId="3" xfId="0" applyFont="1" applyFill="1" applyBorder="1"/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9" fillId="0" borderId="15" xfId="0" applyFont="1" applyBorder="1" applyAlignment="1">
      <alignment horizontal="center" wrapText="1"/>
    </xf>
    <xf numFmtId="0" fontId="0" fillId="0" borderId="15" xfId="0" applyBorder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6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2" borderId="7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3" fillId="0" borderId="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2" xfId="0" applyFont="1" applyBorder="1"/>
    <xf numFmtId="0" fontId="3" fillId="0" borderId="14" xfId="0" applyFont="1" applyBorder="1"/>
    <xf numFmtId="0" fontId="3" fillId="0" borderId="3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1"/>
  <sheetViews>
    <sheetView tabSelected="1" topLeftCell="A21" zoomScale="170" zoomScaleNormal="170" workbookViewId="0">
      <selection activeCell="H44" sqref="H44"/>
    </sheetView>
  </sheetViews>
  <sheetFormatPr defaultRowHeight="15"/>
  <cols>
    <col min="1" max="1" width="4.28515625" customWidth="1"/>
    <col min="2" max="2" width="13.140625" customWidth="1"/>
    <col min="5" max="5" width="10.7109375" customWidth="1"/>
    <col min="6" max="6" width="10.85546875" bestFit="1" customWidth="1"/>
    <col min="7" max="7" width="11" customWidth="1"/>
    <col min="8" max="9" width="9.28515625" bestFit="1" customWidth="1"/>
    <col min="10" max="10" width="9.7109375" customWidth="1"/>
    <col min="11" max="11" width="9" customWidth="1"/>
    <col min="12" max="12" width="8.140625" customWidth="1"/>
    <col min="13" max="13" width="16.42578125" customWidth="1"/>
    <col min="14" max="14" width="5.42578125" customWidth="1"/>
    <col min="15" max="15" width="9.5703125" customWidth="1"/>
    <col min="16" max="16" width="7" customWidth="1"/>
    <col min="17" max="17" width="7.42578125" customWidth="1"/>
    <col min="18" max="19" width="6.85546875" customWidth="1"/>
    <col min="20" max="20" width="6.28515625" customWidth="1"/>
    <col min="21" max="21" width="5" customWidth="1"/>
  </cols>
  <sheetData>
    <row r="1" spans="1:21" ht="30.75" customHeight="1">
      <c r="A1" s="99" t="s">
        <v>38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1" ht="91.5" customHeight="1">
      <c r="A2" s="97" t="s">
        <v>34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1" ht="36" customHeight="1">
      <c r="A3" s="114" t="s">
        <v>0</v>
      </c>
      <c r="B3" s="114" t="s">
        <v>1</v>
      </c>
      <c r="C3" s="151" t="s">
        <v>2</v>
      </c>
      <c r="D3" s="154" t="s">
        <v>3</v>
      </c>
      <c r="E3" s="155"/>
      <c r="F3" s="155"/>
      <c r="G3" s="155"/>
      <c r="H3" s="155"/>
      <c r="I3" s="155"/>
      <c r="J3" s="155"/>
      <c r="K3" s="155"/>
      <c r="L3" s="156"/>
      <c r="M3" s="154" t="s">
        <v>4</v>
      </c>
      <c r="N3" s="155"/>
      <c r="O3" s="143"/>
      <c r="P3" s="143"/>
      <c r="Q3" s="143"/>
      <c r="R3" s="143"/>
      <c r="S3" s="143"/>
      <c r="T3" s="143"/>
      <c r="U3" s="144"/>
    </row>
    <row r="4" spans="1:21" ht="26.25" customHeight="1">
      <c r="A4" s="114"/>
      <c r="B4" s="114"/>
      <c r="C4" s="152"/>
      <c r="D4" s="157" t="s">
        <v>5</v>
      </c>
      <c r="E4" s="157" t="s">
        <v>6</v>
      </c>
      <c r="F4" s="159" t="s">
        <v>7</v>
      </c>
      <c r="G4" s="159"/>
      <c r="H4" s="159"/>
      <c r="I4" s="159"/>
      <c r="J4" s="159"/>
      <c r="K4" s="159"/>
      <c r="L4" s="160"/>
      <c r="M4" s="157" t="s">
        <v>8</v>
      </c>
      <c r="N4" s="157" t="s">
        <v>9</v>
      </c>
      <c r="O4" s="143" t="s">
        <v>10</v>
      </c>
      <c r="P4" s="143"/>
      <c r="Q4" s="143"/>
      <c r="R4" s="143"/>
      <c r="S4" s="143"/>
      <c r="T4" s="143"/>
      <c r="U4" s="144"/>
    </row>
    <row r="5" spans="1:21" ht="96.75" customHeight="1">
      <c r="A5" s="151"/>
      <c r="B5" s="151"/>
      <c r="C5" s="153"/>
      <c r="D5" s="158"/>
      <c r="E5" s="158"/>
      <c r="F5" s="6">
        <v>2018</v>
      </c>
      <c r="G5" s="6">
        <v>2019</v>
      </c>
      <c r="H5" s="6">
        <v>2020</v>
      </c>
      <c r="I5" s="6">
        <v>2021</v>
      </c>
      <c r="J5" s="6">
        <v>2022</v>
      </c>
      <c r="K5" s="6">
        <v>2023</v>
      </c>
      <c r="L5" s="7">
        <v>2024</v>
      </c>
      <c r="M5" s="158"/>
      <c r="N5" s="158"/>
      <c r="O5" s="6">
        <v>2018</v>
      </c>
      <c r="P5" s="6">
        <v>2019</v>
      </c>
      <c r="Q5" s="6">
        <v>2020</v>
      </c>
      <c r="R5" s="6">
        <v>2021</v>
      </c>
      <c r="S5" s="6">
        <v>2022</v>
      </c>
      <c r="T5" s="6">
        <v>2023</v>
      </c>
      <c r="U5" s="6">
        <v>2024</v>
      </c>
    </row>
    <row r="6" spans="1:2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8">
        <v>11</v>
      </c>
      <c r="L6" s="8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  <c r="R6" s="4">
        <v>18</v>
      </c>
      <c r="S6" s="4">
        <v>19</v>
      </c>
      <c r="T6" s="8">
        <v>20</v>
      </c>
      <c r="U6" s="8">
        <v>21</v>
      </c>
    </row>
    <row r="7" spans="1:21">
      <c r="A7" s="145"/>
      <c r="B7" s="146"/>
      <c r="C7" s="9"/>
      <c r="D7" s="10"/>
      <c r="E7" s="147" t="s">
        <v>11</v>
      </c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9"/>
    </row>
    <row r="8" spans="1:21">
      <c r="A8" s="9"/>
      <c r="B8" s="10"/>
      <c r="C8" s="9"/>
      <c r="D8" s="10"/>
      <c r="E8" s="147" t="s">
        <v>12</v>
      </c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9"/>
    </row>
    <row r="9" spans="1:21">
      <c r="A9" s="12"/>
      <c r="B9" s="13"/>
      <c r="C9" s="12"/>
      <c r="D9" s="13"/>
      <c r="E9" s="145" t="s">
        <v>13</v>
      </c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46"/>
    </row>
    <row r="10" spans="1:21" ht="45" customHeight="1">
      <c r="A10" s="130">
        <v>1</v>
      </c>
      <c r="B10" s="133" t="s">
        <v>14</v>
      </c>
      <c r="C10" s="134"/>
      <c r="D10" s="139" t="s">
        <v>15</v>
      </c>
      <c r="E10" s="129">
        <f>E21</f>
        <v>3578567.42</v>
      </c>
      <c r="F10" s="129">
        <f t="shared" ref="F10:L10" si="0">F21</f>
        <v>1578567.42</v>
      </c>
      <c r="G10" s="129">
        <f t="shared" si="0"/>
        <v>0</v>
      </c>
      <c r="H10" s="129">
        <f t="shared" si="0"/>
        <v>0</v>
      </c>
      <c r="I10" s="129">
        <f t="shared" si="0"/>
        <v>500000</v>
      </c>
      <c r="J10" s="129">
        <f t="shared" si="0"/>
        <v>500000</v>
      </c>
      <c r="K10" s="139">
        <f t="shared" si="0"/>
        <v>500000</v>
      </c>
      <c r="L10" s="139">
        <f t="shared" si="0"/>
        <v>500000</v>
      </c>
      <c r="M10" s="142"/>
      <c r="N10" s="118"/>
      <c r="O10" s="115"/>
      <c r="P10" s="118"/>
      <c r="Q10" s="115"/>
      <c r="R10" s="118"/>
      <c r="S10" s="121"/>
      <c r="T10" s="124"/>
      <c r="U10" s="161"/>
    </row>
    <row r="11" spans="1:21" ht="7.5" customHeight="1">
      <c r="A11" s="131"/>
      <c r="B11" s="135"/>
      <c r="C11" s="136"/>
      <c r="D11" s="140"/>
      <c r="E11" s="129"/>
      <c r="F11" s="129"/>
      <c r="G11" s="129"/>
      <c r="H11" s="129"/>
      <c r="I11" s="129"/>
      <c r="J11" s="129"/>
      <c r="K11" s="140"/>
      <c r="L11" s="140"/>
      <c r="M11" s="142"/>
      <c r="N11" s="119"/>
      <c r="O11" s="116"/>
      <c r="P11" s="119"/>
      <c r="Q11" s="116"/>
      <c r="R11" s="119"/>
      <c r="S11" s="122"/>
      <c r="T11" s="125"/>
      <c r="U11" s="162"/>
    </row>
    <row r="12" spans="1:21" ht="11.25" hidden="1" customHeight="1">
      <c r="A12" s="131"/>
      <c r="B12" s="135"/>
      <c r="C12" s="136"/>
      <c r="D12" s="140"/>
      <c r="E12" s="129"/>
      <c r="F12" s="129"/>
      <c r="G12" s="129"/>
      <c r="H12" s="129"/>
      <c r="I12" s="129"/>
      <c r="J12" s="129"/>
      <c r="K12" s="140"/>
      <c r="L12" s="140"/>
      <c r="M12" s="142"/>
      <c r="N12" s="119"/>
      <c r="O12" s="116"/>
      <c r="P12" s="119"/>
      <c r="Q12" s="116"/>
      <c r="R12" s="119"/>
      <c r="S12" s="122"/>
      <c r="T12" s="125"/>
      <c r="U12" s="162"/>
    </row>
    <row r="13" spans="1:21" ht="15" hidden="1" customHeight="1">
      <c r="A13" s="131"/>
      <c r="B13" s="135"/>
      <c r="C13" s="136"/>
      <c r="D13" s="140"/>
      <c r="E13" s="129"/>
      <c r="F13" s="129"/>
      <c r="G13" s="129"/>
      <c r="H13" s="129"/>
      <c r="I13" s="129"/>
      <c r="J13" s="129"/>
      <c r="K13" s="140"/>
      <c r="L13" s="140"/>
      <c r="M13" s="142"/>
      <c r="N13" s="119"/>
      <c r="O13" s="116"/>
      <c r="P13" s="119"/>
      <c r="Q13" s="116"/>
      <c r="R13" s="119"/>
      <c r="S13" s="122"/>
      <c r="T13" s="125"/>
      <c r="U13" s="162"/>
    </row>
    <row r="14" spans="1:21" ht="15" hidden="1" customHeight="1">
      <c r="A14" s="131"/>
      <c r="B14" s="135"/>
      <c r="C14" s="136"/>
      <c r="D14" s="140"/>
      <c r="E14" s="129"/>
      <c r="F14" s="129"/>
      <c r="G14" s="129"/>
      <c r="H14" s="129"/>
      <c r="I14" s="129"/>
      <c r="J14" s="129"/>
      <c r="K14" s="140"/>
      <c r="L14" s="140"/>
      <c r="M14" s="142"/>
      <c r="N14" s="119"/>
      <c r="O14" s="116"/>
      <c r="P14" s="119"/>
      <c r="Q14" s="116"/>
      <c r="R14" s="119"/>
      <c r="S14" s="122"/>
      <c r="T14" s="125"/>
      <c r="U14" s="162"/>
    </row>
    <row r="15" spans="1:21" ht="15" hidden="1" customHeight="1">
      <c r="A15" s="131"/>
      <c r="B15" s="135"/>
      <c r="C15" s="136"/>
      <c r="D15" s="140"/>
      <c r="E15" s="129"/>
      <c r="F15" s="129"/>
      <c r="G15" s="129"/>
      <c r="H15" s="129"/>
      <c r="I15" s="129"/>
      <c r="J15" s="129"/>
      <c r="K15" s="140"/>
      <c r="L15" s="140"/>
      <c r="M15" s="142"/>
      <c r="N15" s="119"/>
      <c r="O15" s="116"/>
      <c r="P15" s="119"/>
      <c r="Q15" s="116"/>
      <c r="R15" s="119"/>
      <c r="S15" s="122"/>
      <c r="T15" s="125"/>
      <c r="U15" s="162"/>
    </row>
    <row r="16" spans="1:21" ht="15" hidden="1" customHeight="1">
      <c r="A16" s="131"/>
      <c r="B16" s="135"/>
      <c r="C16" s="136"/>
      <c r="D16" s="140"/>
      <c r="E16" s="129"/>
      <c r="F16" s="129"/>
      <c r="G16" s="129"/>
      <c r="H16" s="129"/>
      <c r="I16" s="129"/>
      <c r="J16" s="129"/>
      <c r="K16" s="140"/>
      <c r="L16" s="140"/>
      <c r="M16" s="142"/>
      <c r="N16" s="119"/>
      <c r="O16" s="116"/>
      <c r="P16" s="119"/>
      <c r="Q16" s="116"/>
      <c r="R16" s="119"/>
      <c r="S16" s="122"/>
      <c r="T16" s="125"/>
      <c r="U16" s="162"/>
    </row>
    <row r="17" spans="1:21" ht="15" hidden="1" customHeight="1">
      <c r="A17" s="131"/>
      <c r="B17" s="135"/>
      <c r="C17" s="136"/>
      <c r="D17" s="140"/>
      <c r="E17" s="129"/>
      <c r="F17" s="129"/>
      <c r="G17" s="129"/>
      <c r="H17" s="129"/>
      <c r="I17" s="129"/>
      <c r="J17" s="129"/>
      <c r="K17" s="140"/>
      <c r="L17" s="140"/>
      <c r="M17" s="142"/>
      <c r="N17" s="119"/>
      <c r="O17" s="116"/>
      <c r="P17" s="119"/>
      <c r="Q17" s="116"/>
      <c r="R17" s="119"/>
      <c r="S17" s="122"/>
      <c r="T17" s="125"/>
      <c r="U17" s="162"/>
    </row>
    <row r="18" spans="1:21" ht="9" customHeight="1">
      <c r="A18" s="131"/>
      <c r="B18" s="135"/>
      <c r="C18" s="136"/>
      <c r="D18" s="140"/>
      <c r="E18" s="129"/>
      <c r="F18" s="129"/>
      <c r="G18" s="129"/>
      <c r="H18" s="129"/>
      <c r="I18" s="129"/>
      <c r="J18" s="129"/>
      <c r="K18" s="141"/>
      <c r="L18" s="141"/>
      <c r="M18" s="142"/>
      <c r="N18" s="120"/>
      <c r="O18" s="117"/>
      <c r="P18" s="120"/>
      <c r="Q18" s="117"/>
      <c r="R18" s="120"/>
      <c r="S18" s="123"/>
      <c r="T18" s="126"/>
      <c r="U18" s="163"/>
    </row>
    <row r="19" spans="1:21" ht="30" customHeight="1">
      <c r="A19" s="131"/>
      <c r="B19" s="135"/>
      <c r="C19" s="136"/>
      <c r="D19" s="48" t="s">
        <v>16</v>
      </c>
      <c r="E19" s="49">
        <f>F19+G19+H19+I19+J19+K19+L19</f>
        <v>2078929</v>
      </c>
      <c r="F19" s="50">
        <v>78929</v>
      </c>
      <c r="G19" s="49">
        <v>0</v>
      </c>
      <c r="H19" s="49">
        <f>H22</f>
        <v>0</v>
      </c>
      <c r="I19" s="49">
        <f>I22</f>
        <v>500000</v>
      </c>
      <c r="J19" s="49">
        <f>J22</f>
        <v>500000</v>
      </c>
      <c r="K19" s="49">
        <f>K22</f>
        <v>500000</v>
      </c>
      <c r="L19" s="49">
        <f>L22</f>
        <v>500000</v>
      </c>
      <c r="M19" s="10"/>
      <c r="N19" s="11"/>
      <c r="O19" s="11"/>
      <c r="P19" s="11"/>
      <c r="Q19" s="11"/>
      <c r="R19" s="11"/>
      <c r="S19" s="11"/>
      <c r="T19" s="11"/>
      <c r="U19" s="11"/>
    </row>
    <row r="20" spans="1:21" ht="111.75" customHeight="1">
      <c r="A20" s="132"/>
      <c r="B20" s="137"/>
      <c r="C20" s="138"/>
      <c r="D20" s="48" t="s">
        <v>17</v>
      </c>
      <c r="E20" s="49">
        <f t="shared" ref="E20:E26" si="1">F20+G20+H20+I20+J20+K20+L20</f>
        <v>1499638.42</v>
      </c>
      <c r="F20" s="50">
        <v>1499638.42</v>
      </c>
      <c r="G20" s="51"/>
      <c r="H20" s="52"/>
      <c r="I20" s="52"/>
      <c r="J20" s="52"/>
      <c r="K20" s="52"/>
      <c r="L20" s="52"/>
      <c r="M20" s="14"/>
      <c r="N20" s="14"/>
      <c r="O20" s="14"/>
      <c r="P20" s="11"/>
      <c r="Q20" s="11"/>
      <c r="R20" s="11"/>
      <c r="S20" s="11"/>
      <c r="T20" s="11"/>
      <c r="U20" s="11"/>
    </row>
    <row r="21" spans="1:21" ht="105.75" customHeight="1">
      <c r="A21" s="124"/>
      <c r="B21" s="127" t="s">
        <v>18</v>
      </c>
      <c r="C21" s="127" t="s">
        <v>19</v>
      </c>
      <c r="D21" s="19" t="s">
        <v>15</v>
      </c>
      <c r="E21" s="5">
        <f t="shared" si="1"/>
        <v>3578567.42</v>
      </c>
      <c r="F21" s="16">
        <f>F24</f>
        <v>1578567.42</v>
      </c>
      <c r="G21" s="16">
        <v>0</v>
      </c>
      <c r="H21" s="16">
        <f>H22</f>
        <v>0</v>
      </c>
      <c r="I21" s="60">
        <f t="shared" ref="I21:L21" si="2">I22</f>
        <v>500000</v>
      </c>
      <c r="J21" s="60">
        <f t="shared" si="2"/>
        <v>500000</v>
      </c>
      <c r="K21" s="60">
        <f t="shared" si="2"/>
        <v>500000</v>
      </c>
      <c r="L21" s="60">
        <f t="shared" si="2"/>
        <v>500000</v>
      </c>
      <c r="M21" s="15" t="s">
        <v>20</v>
      </c>
      <c r="N21" s="15" t="s">
        <v>21</v>
      </c>
      <c r="O21" s="15">
        <v>2</v>
      </c>
      <c r="P21" s="10"/>
      <c r="Q21" s="11"/>
      <c r="R21" s="11"/>
      <c r="S21" s="11"/>
      <c r="T21" s="11"/>
      <c r="U21" s="11"/>
    </row>
    <row r="22" spans="1:21" ht="35.25" customHeight="1">
      <c r="A22" s="125"/>
      <c r="B22" s="128"/>
      <c r="C22" s="128"/>
      <c r="D22" s="20" t="s">
        <v>16</v>
      </c>
      <c r="E22" s="5">
        <f t="shared" si="1"/>
        <v>2078929</v>
      </c>
      <c r="F22" s="16">
        <f>F25</f>
        <v>78929</v>
      </c>
      <c r="G22" s="5">
        <v>0</v>
      </c>
      <c r="H22" s="5">
        <v>0</v>
      </c>
      <c r="I22" s="5">
        <v>500000</v>
      </c>
      <c r="J22" s="5">
        <v>500000</v>
      </c>
      <c r="K22" s="59">
        <v>500000</v>
      </c>
      <c r="L22" s="59">
        <v>500000</v>
      </c>
      <c r="M22" s="21"/>
      <c r="N22" s="3"/>
      <c r="O22" s="3"/>
      <c r="P22" s="1"/>
      <c r="Q22" s="1"/>
      <c r="R22" s="1"/>
      <c r="S22" s="1"/>
      <c r="T22" s="1"/>
      <c r="U22" s="1"/>
    </row>
    <row r="23" spans="1:21" ht="110.25" customHeight="1">
      <c r="A23" s="126"/>
      <c r="B23" s="128"/>
      <c r="C23" s="128"/>
      <c r="D23" s="29" t="s">
        <v>17</v>
      </c>
      <c r="E23" s="5">
        <f t="shared" si="1"/>
        <v>1499638.42</v>
      </c>
      <c r="F23" s="16">
        <f>F26</f>
        <v>1499638.42</v>
      </c>
      <c r="G23" s="30"/>
      <c r="H23" s="18"/>
      <c r="I23" s="18"/>
      <c r="J23" s="18"/>
      <c r="K23" s="18"/>
      <c r="L23" s="18"/>
      <c r="M23" s="2"/>
      <c r="N23" s="2"/>
      <c r="O23" s="2"/>
      <c r="P23" s="2"/>
      <c r="Q23" s="2"/>
      <c r="R23" s="2"/>
      <c r="S23" s="2"/>
      <c r="T23" s="2"/>
      <c r="U23" s="2"/>
    </row>
    <row r="24" spans="1:21" ht="123" customHeight="1">
      <c r="A24" s="110"/>
      <c r="B24" s="113" t="s">
        <v>22</v>
      </c>
      <c r="C24" s="114" t="s">
        <v>19</v>
      </c>
      <c r="D24" s="15" t="s">
        <v>15</v>
      </c>
      <c r="E24" s="5">
        <f t="shared" si="1"/>
        <v>1578567.42</v>
      </c>
      <c r="F24" s="5">
        <v>1578567.42</v>
      </c>
      <c r="G24" s="5"/>
      <c r="H24" s="5"/>
      <c r="I24" s="5"/>
      <c r="J24" s="5"/>
      <c r="K24" s="15"/>
      <c r="L24" s="15"/>
      <c r="M24" s="15" t="s">
        <v>23</v>
      </c>
      <c r="N24" s="15" t="s">
        <v>21</v>
      </c>
      <c r="O24" s="5" t="s">
        <v>24</v>
      </c>
      <c r="P24" s="5">
        <v>1.173</v>
      </c>
      <c r="Q24" s="5"/>
      <c r="R24" s="5"/>
      <c r="S24" s="5"/>
      <c r="T24" s="5"/>
      <c r="U24" s="15"/>
    </row>
    <row r="25" spans="1:21" ht="25.5">
      <c r="A25" s="111"/>
      <c r="B25" s="113"/>
      <c r="C25" s="114"/>
      <c r="D25" s="15" t="s">
        <v>16</v>
      </c>
      <c r="E25" s="5">
        <f t="shared" si="1"/>
        <v>78929</v>
      </c>
      <c r="F25" s="5">
        <v>78929</v>
      </c>
      <c r="G25" s="5"/>
      <c r="H25" s="5"/>
      <c r="I25" s="5"/>
      <c r="J25" s="5"/>
      <c r="K25" s="15"/>
      <c r="L25" s="15"/>
      <c r="M25" s="15"/>
      <c r="N25" s="5"/>
      <c r="O25" s="5"/>
      <c r="P25" s="5"/>
      <c r="Q25" s="5"/>
      <c r="R25" s="5"/>
      <c r="S25" s="5"/>
      <c r="T25" s="5"/>
      <c r="U25" s="15"/>
    </row>
    <row r="26" spans="1:21" ht="112.5" customHeight="1">
      <c r="A26" s="112"/>
      <c r="B26" s="113"/>
      <c r="C26" s="114"/>
      <c r="D26" s="15" t="s">
        <v>17</v>
      </c>
      <c r="E26" s="5">
        <f t="shared" si="1"/>
        <v>1499638.42</v>
      </c>
      <c r="F26" s="5">
        <v>1499638.42</v>
      </c>
      <c r="G26" s="5"/>
      <c r="H26" s="5"/>
      <c r="I26" s="5"/>
      <c r="J26" s="5"/>
      <c r="K26" s="15"/>
      <c r="L26" s="15"/>
      <c r="M26" s="15"/>
      <c r="N26" s="5"/>
      <c r="O26" s="5"/>
      <c r="P26" s="5"/>
      <c r="Q26" s="5"/>
      <c r="R26" s="5"/>
      <c r="S26" s="5"/>
      <c r="T26" s="5"/>
      <c r="U26" s="15"/>
    </row>
    <row r="27" spans="1:21" ht="19.5" customHeight="1">
      <c r="A27" s="101" t="s">
        <v>25</v>
      </c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3"/>
    </row>
    <row r="28" spans="1:21" ht="39">
      <c r="A28" s="85"/>
      <c r="B28" s="104" t="s">
        <v>26</v>
      </c>
      <c r="C28" s="105"/>
      <c r="D28" s="53" t="s">
        <v>15</v>
      </c>
      <c r="E28" s="54">
        <f>F28+G28+H28+I28+J28+K28+L28</f>
        <v>20274569.240000002</v>
      </c>
      <c r="F28" s="54">
        <f t="shared" ref="F28" si="3">F31</f>
        <v>3685011.38</v>
      </c>
      <c r="G28" s="54">
        <f>G37+G43</f>
        <v>12126757.860000001</v>
      </c>
      <c r="H28" s="54">
        <f>H31+H43+H40</f>
        <v>462800</v>
      </c>
      <c r="I28" s="54">
        <f>I31+I37</f>
        <v>1000000</v>
      </c>
      <c r="J28" s="54">
        <f t="shared" ref="J28:L28" si="4">J31+J37</f>
        <v>1000000</v>
      </c>
      <c r="K28" s="54">
        <f t="shared" si="4"/>
        <v>1000000</v>
      </c>
      <c r="L28" s="54">
        <f t="shared" si="4"/>
        <v>1000000</v>
      </c>
      <c r="M28" s="31"/>
      <c r="N28" s="31"/>
      <c r="O28" s="31"/>
      <c r="P28" s="32"/>
      <c r="Q28" s="33"/>
      <c r="R28" s="33"/>
      <c r="S28" s="33"/>
      <c r="T28" s="33"/>
      <c r="U28" s="33"/>
    </row>
    <row r="29" spans="1:21" ht="38.25" customHeight="1">
      <c r="A29" s="85"/>
      <c r="B29" s="106"/>
      <c r="C29" s="107"/>
      <c r="D29" s="55" t="s">
        <v>16</v>
      </c>
      <c r="E29" s="47">
        <f>F29+G29+H29+I29+J29+K29+L29</f>
        <v>6774569.2400000002</v>
      </c>
      <c r="F29" s="46">
        <f t="shared" ref="F29" si="5">F32</f>
        <v>185011.38</v>
      </c>
      <c r="G29" s="46">
        <f>G38+G44</f>
        <v>2126757.86</v>
      </c>
      <c r="H29" s="46">
        <f>H35+H44+H41</f>
        <v>462800</v>
      </c>
      <c r="I29" s="46">
        <f>I32+I38</f>
        <v>1000000</v>
      </c>
      <c r="J29" s="46">
        <f t="shared" ref="J29:L29" si="6">J32+J38</f>
        <v>1000000</v>
      </c>
      <c r="K29" s="46">
        <f t="shared" si="6"/>
        <v>1000000</v>
      </c>
      <c r="L29" s="46">
        <f t="shared" si="6"/>
        <v>1000000</v>
      </c>
      <c r="M29" s="37"/>
      <c r="N29" s="38"/>
      <c r="O29" s="38"/>
      <c r="P29" s="39"/>
      <c r="Q29" s="39"/>
      <c r="R29" s="39"/>
      <c r="S29" s="39"/>
      <c r="T29" s="39"/>
      <c r="U29" s="39"/>
    </row>
    <row r="30" spans="1:21" ht="118.5" customHeight="1">
      <c r="A30" s="86"/>
      <c r="B30" s="108"/>
      <c r="C30" s="109"/>
      <c r="D30" s="55" t="s">
        <v>17</v>
      </c>
      <c r="E30" s="46">
        <f>F30+G30+H30+I30+J30+K30+L30</f>
        <v>13500000</v>
      </c>
      <c r="F30" s="46">
        <f t="shared" ref="F30:L30" si="7">F33</f>
        <v>3500000</v>
      </c>
      <c r="G30" s="46">
        <f>G39</f>
        <v>10000000</v>
      </c>
      <c r="H30" s="46">
        <f t="shared" si="7"/>
        <v>0</v>
      </c>
      <c r="I30" s="46">
        <f t="shared" si="7"/>
        <v>0</v>
      </c>
      <c r="J30" s="46">
        <f t="shared" si="7"/>
        <v>0</v>
      </c>
      <c r="K30" s="46">
        <f t="shared" si="7"/>
        <v>0</v>
      </c>
      <c r="L30" s="46">
        <f t="shared" si="7"/>
        <v>0</v>
      </c>
      <c r="M30" s="42"/>
      <c r="N30" s="39"/>
      <c r="O30" s="39"/>
      <c r="P30" s="39"/>
      <c r="Q30" s="39"/>
      <c r="R30" s="39"/>
      <c r="S30" s="39"/>
      <c r="T30" s="39"/>
      <c r="U30" s="39"/>
    </row>
    <row r="31" spans="1:21" ht="186" customHeight="1">
      <c r="A31" s="84"/>
      <c r="B31" s="81" t="s">
        <v>27</v>
      </c>
      <c r="C31" s="81" t="s">
        <v>19</v>
      </c>
      <c r="D31" s="40" t="s">
        <v>15</v>
      </c>
      <c r="E31" s="35">
        <f t="shared" ref="E31:E39" si="8">F31+G31+H31+I31+J31+K31+L31</f>
        <v>5685011.3799999999</v>
      </c>
      <c r="F31" s="4">
        <v>3685011.38</v>
      </c>
      <c r="G31" s="4">
        <v>0</v>
      </c>
      <c r="H31" s="4">
        <f>H32</f>
        <v>0</v>
      </c>
      <c r="I31" s="4">
        <f>I32</f>
        <v>500000</v>
      </c>
      <c r="J31" s="4">
        <f>J32</f>
        <v>500000</v>
      </c>
      <c r="K31" s="58">
        <f>K32</f>
        <v>500000</v>
      </c>
      <c r="L31" s="58">
        <f>L32</f>
        <v>500000</v>
      </c>
      <c r="M31" s="15" t="s">
        <v>28</v>
      </c>
      <c r="N31" s="43" t="s">
        <v>29</v>
      </c>
      <c r="O31" s="44">
        <v>3.5950000000000002</v>
      </c>
      <c r="P31" s="23"/>
      <c r="Q31" s="24"/>
      <c r="R31" s="24"/>
      <c r="S31" s="24"/>
      <c r="T31" s="24"/>
      <c r="U31" s="24"/>
    </row>
    <row r="32" spans="1:21" ht="33" customHeight="1">
      <c r="A32" s="85"/>
      <c r="B32" s="82"/>
      <c r="C32" s="82"/>
      <c r="D32" s="34" t="s">
        <v>16</v>
      </c>
      <c r="E32" s="35">
        <f t="shared" si="8"/>
        <v>2185011.38</v>
      </c>
      <c r="F32" s="4">
        <f>F35+F38</f>
        <v>185011.38</v>
      </c>
      <c r="G32" s="4">
        <v>0</v>
      </c>
      <c r="H32" s="4">
        <v>0</v>
      </c>
      <c r="I32" s="4">
        <v>500000</v>
      </c>
      <c r="J32" s="4">
        <v>500000</v>
      </c>
      <c r="K32" s="58">
        <v>500000</v>
      </c>
      <c r="L32" s="58">
        <v>500000</v>
      </c>
      <c r="M32" s="26"/>
      <c r="N32" s="27"/>
      <c r="O32" s="27"/>
      <c r="P32" s="28"/>
      <c r="Q32" s="28"/>
      <c r="R32" s="28"/>
      <c r="S32" s="28"/>
      <c r="T32" s="28"/>
      <c r="U32" s="28"/>
    </row>
    <row r="33" spans="1:21" ht="105.75" customHeight="1">
      <c r="A33" s="86"/>
      <c r="B33" s="83"/>
      <c r="C33" s="83"/>
      <c r="D33" s="34" t="s">
        <v>17</v>
      </c>
      <c r="E33" s="35">
        <f t="shared" si="8"/>
        <v>3500000</v>
      </c>
      <c r="F33" s="17">
        <f>F36+F39</f>
        <v>3500000</v>
      </c>
      <c r="G33" s="4"/>
      <c r="H33" s="4"/>
      <c r="I33" s="4"/>
      <c r="J33" s="4"/>
      <c r="K33" s="15"/>
      <c r="L33" s="15"/>
      <c r="M33" s="41"/>
      <c r="N33" s="28"/>
      <c r="O33" s="28"/>
      <c r="P33" s="28"/>
      <c r="Q33" s="28"/>
      <c r="R33" s="28"/>
      <c r="S33" s="28"/>
      <c r="T33" s="28"/>
      <c r="U33" s="28"/>
    </row>
    <row r="34" spans="1:21" ht="129.75" customHeight="1">
      <c r="A34" s="84"/>
      <c r="B34" s="81" t="s">
        <v>30</v>
      </c>
      <c r="C34" s="81" t="s">
        <v>19</v>
      </c>
      <c r="D34" s="40" t="s">
        <v>15</v>
      </c>
      <c r="E34" s="35">
        <f t="shared" si="8"/>
        <v>3685011.38</v>
      </c>
      <c r="F34" s="4">
        <f>F35+F36</f>
        <v>3685011.38</v>
      </c>
      <c r="G34" s="4">
        <f t="shared" ref="G34:L34" si="9">G35+G36</f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0</v>
      </c>
      <c r="L34" s="4">
        <f t="shared" si="9"/>
        <v>0</v>
      </c>
      <c r="M34" s="44" t="s">
        <v>31</v>
      </c>
      <c r="N34" s="44" t="s">
        <v>21</v>
      </c>
      <c r="O34" s="44">
        <v>2</v>
      </c>
      <c r="P34" s="23"/>
      <c r="Q34" s="24"/>
      <c r="R34" s="24"/>
      <c r="S34" s="24"/>
      <c r="T34" s="24"/>
      <c r="U34" s="24"/>
    </row>
    <row r="35" spans="1:21" ht="25.5">
      <c r="A35" s="85"/>
      <c r="B35" s="87"/>
      <c r="C35" s="82"/>
      <c r="D35" s="34" t="s">
        <v>16</v>
      </c>
      <c r="E35" s="35">
        <f t="shared" si="8"/>
        <v>185011.38</v>
      </c>
      <c r="F35" s="4">
        <v>185011.38</v>
      </c>
      <c r="G35" s="45"/>
      <c r="H35" s="25"/>
      <c r="I35" s="25"/>
      <c r="J35" s="25"/>
      <c r="K35" s="25"/>
      <c r="L35" s="25"/>
      <c r="M35" s="26"/>
      <c r="N35" s="27"/>
      <c r="O35" s="27"/>
      <c r="P35" s="28"/>
      <c r="Q35" s="28"/>
      <c r="R35" s="28"/>
      <c r="S35" s="28"/>
      <c r="T35" s="28"/>
      <c r="U35" s="28"/>
    </row>
    <row r="36" spans="1:21" ht="104.25" customHeight="1">
      <c r="A36" s="86"/>
      <c r="B36" s="88"/>
      <c r="C36" s="83"/>
      <c r="D36" s="34" t="s">
        <v>17</v>
      </c>
      <c r="E36" s="35">
        <f t="shared" si="8"/>
        <v>3500000</v>
      </c>
      <c r="F36" s="4">
        <v>3500000</v>
      </c>
      <c r="G36" s="26"/>
      <c r="H36" s="27"/>
      <c r="I36" s="27"/>
      <c r="J36" s="27"/>
      <c r="K36" s="27"/>
      <c r="L36" s="27"/>
      <c r="M36" s="28"/>
      <c r="N36" s="28"/>
      <c r="O36" s="28"/>
      <c r="P36" s="28"/>
      <c r="Q36" s="28"/>
      <c r="R36" s="28"/>
      <c r="S36" s="28"/>
      <c r="T36" s="28"/>
      <c r="U36" s="28"/>
    </row>
    <row r="37" spans="1:21" ht="109.5" customHeight="1">
      <c r="A37" s="89"/>
      <c r="B37" s="92" t="s">
        <v>32</v>
      </c>
      <c r="C37" s="92" t="s">
        <v>19</v>
      </c>
      <c r="D37" s="56" t="s">
        <v>15</v>
      </c>
      <c r="E37" s="46">
        <f t="shared" si="8"/>
        <v>13597095.390000001</v>
      </c>
      <c r="F37" s="54">
        <f>F38+F39</f>
        <v>0</v>
      </c>
      <c r="G37" s="54">
        <f t="shared" ref="G37" si="10">G38+G39</f>
        <v>11597095.390000001</v>
      </c>
      <c r="H37" s="54">
        <v>0</v>
      </c>
      <c r="I37" s="47">
        <v>500000</v>
      </c>
      <c r="J37" s="47">
        <v>500000</v>
      </c>
      <c r="K37" s="36">
        <v>500000</v>
      </c>
      <c r="L37" s="36">
        <v>500000</v>
      </c>
      <c r="M37" s="44" t="s">
        <v>35</v>
      </c>
      <c r="N37" s="44" t="s">
        <v>21</v>
      </c>
      <c r="O37" s="22"/>
      <c r="P37" s="70">
        <v>1</v>
      </c>
      <c r="Q37" s="24"/>
      <c r="R37" s="24"/>
      <c r="S37" s="24"/>
      <c r="T37" s="24"/>
      <c r="U37" s="24"/>
    </row>
    <row r="38" spans="1:21" ht="33" customHeight="1">
      <c r="A38" s="90"/>
      <c r="B38" s="93"/>
      <c r="C38" s="95"/>
      <c r="D38" s="55" t="s">
        <v>16</v>
      </c>
      <c r="E38" s="46">
        <f t="shared" si="8"/>
        <v>3597095.3899999997</v>
      </c>
      <c r="F38" s="46"/>
      <c r="G38" s="47">
        <v>1597095.39</v>
      </c>
      <c r="H38" s="47">
        <v>0</v>
      </c>
      <c r="I38" s="47">
        <v>500000</v>
      </c>
      <c r="J38" s="47">
        <v>500000</v>
      </c>
      <c r="K38" s="47">
        <v>500000</v>
      </c>
      <c r="L38" s="47">
        <v>500000</v>
      </c>
      <c r="M38" s="26"/>
      <c r="N38" s="27"/>
      <c r="O38" s="27"/>
      <c r="P38" s="28"/>
      <c r="Q38" s="28"/>
      <c r="R38" s="28"/>
      <c r="S38" s="28"/>
      <c r="T38" s="28"/>
      <c r="U38" s="28"/>
    </row>
    <row r="39" spans="1:21" ht="102">
      <c r="A39" s="91"/>
      <c r="B39" s="94"/>
      <c r="C39" s="96"/>
      <c r="D39" s="55" t="s">
        <v>17</v>
      </c>
      <c r="E39" s="46">
        <f t="shared" si="8"/>
        <v>10000000</v>
      </c>
      <c r="F39" s="47"/>
      <c r="G39" s="63">
        <v>10000000</v>
      </c>
      <c r="H39" s="57"/>
      <c r="I39" s="57"/>
      <c r="J39" s="57"/>
      <c r="K39" s="38"/>
      <c r="L39" s="38"/>
      <c r="M39" s="28"/>
      <c r="N39" s="28"/>
      <c r="O39" s="28"/>
      <c r="P39" s="28"/>
      <c r="Q39" s="28"/>
      <c r="R39" s="28"/>
      <c r="S39" s="28"/>
      <c r="T39" s="28"/>
      <c r="U39" s="28"/>
    </row>
    <row r="40" spans="1:21" ht="39">
      <c r="A40" s="89"/>
      <c r="B40" s="92" t="s">
        <v>37</v>
      </c>
      <c r="C40" s="92" t="s">
        <v>19</v>
      </c>
      <c r="D40" s="56" t="s">
        <v>15</v>
      </c>
      <c r="E40" s="46">
        <f>F40+G40+H40+I40+J40+K40+L40</f>
        <v>250000</v>
      </c>
      <c r="F40" s="46"/>
      <c r="G40" s="63"/>
      <c r="H40" s="71">
        <f>H41</f>
        <v>250000</v>
      </c>
      <c r="I40" s="57"/>
      <c r="J40" s="57"/>
      <c r="K40" s="38"/>
      <c r="L40" s="38"/>
      <c r="M40" s="28"/>
      <c r="N40" s="28"/>
      <c r="O40" s="28"/>
      <c r="P40" s="41"/>
      <c r="Q40" s="28"/>
      <c r="R40" s="28"/>
      <c r="S40" s="28"/>
      <c r="T40" s="28"/>
      <c r="U40" s="28"/>
    </row>
    <row r="41" spans="1:21" ht="43.5" customHeight="1">
      <c r="A41" s="90"/>
      <c r="B41" s="95"/>
      <c r="C41" s="95"/>
      <c r="D41" s="55" t="s">
        <v>16</v>
      </c>
      <c r="E41" s="46">
        <f>F41+G41+H41+I41+J41+K41+L41</f>
        <v>250000</v>
      </c>
      <c r="F41" s="46"/>
      <c r="G41" s="63"/>
      <c r="H41" s="71">
        <v>250000</v>
      </c>
      <c r="I41" s="57"/>
      <c r="J41" s="57"/>
      <c r="K41" s="38"/>
      <c r="L41" s="38"/>
      <c r="M41" s="28"/>
      <c r="N41" s="28"/>
      <c r="O41" s="28"/>
      <c r="P41" s="41"/>
      <c r="Q41" s="28"/>
      <c r="R41" s="28"/>
      <c r="S41" s="28"/>
      <c r="T41" s="28"/>
      <c r="U41" s="28"/>
    </row>
    <row r="42" spans="1:21" ht="99" customHeight="1">
      <c r="A42" s="91"/>
      <c r="B42" s="96"/>
      <c r="C42" s="96"/>
      <c r="D42" s="55" t="s">
        <v>17</v>
      </c>
      <c r="E42" s="46"/>
      <c r="F42" s="46"/>
      <c r="G42" s="63"/>
      <c r="H42" s="57"/>
      <c r="I42" s="57"/>
      <c r="J42" s="57"/>
      <c r="K42" s="38"/>
      <c r="L42" s="38"/>
      <c r="M42" s="28"/>
      <c r="N42" s="28"/>
      <c r="O42" s="28"/>
      <c r="P42" s="41"/>
      <c r="Q42" s="28"/>
      <c r="R42" s="28"/>
      <c r="S42" s="28"/>
      <c r="T42" s="28"/>
      <c r="U42" s="28"/>
    </row>
    <row r="43" spans="1:21" ht="72" customHeight="1">
      <c r="A43" s="64"/>
      <c r="B43" s="92" t="s">
        <v>36</v>
      </c>
      <c r="C43" s="81" t="s">
        <v>19</v>
      </c>
      <c r="D43" s="56" t="s">
        <v>15</v>
      </c>
      <c r="E43" s="46">
        <f>F43+G43+H43+I43+J43+K43+L43</f>
        <v>742462.47</v>
      </c>
      <c r="F43" s="46"/>
      <c r="G43" s="65">
        <f>G44</f>
        <v>529662.47</v>
      </c>
      <c r="H43" s="65">
        <f>H44+H45</f>
        <v>212800</v>
      </c>
      <c r="I43" s="66"/>
      <c r="J43" s="66"/>
      <c r="K43" s="39"/>
      <c r="L43" s="39"/>
      <c r="M43" s="28"/>
      <c r="N43" s="28"/>
      <c r="O43" s="28"/>
      <c r="P43" s="41"/>
      <c r="Q43" s="28"/>
      <c r="R43" s="28"/>
      <c r="S43" s="28"/>
      <c r="T43" s="28"/>
      <c r="U43" s="28"/>
    </row>
    <row r="44" spans="1:21" ht="33.75" customHeight="1">
      <c r="A44" s="64"/>
      <c r="B44" s="93"/>
      <c r="C44" s="82"/>
      <c r="D44" s="55" t="s">
        <v>16</v>
      </c>
      <c r="E44" s="46">
        <f>F44+G44+H44+I44+J44+K44+L44</f>
        <v>742462.47</v>
      </c>
      <c r="F44" s="46"/>
      <c r="G44" s="65">
        <v>529662.47</v>
      </c>
      <c r="H44" s="47">
        <v>212800</v>
      </c>
      <c r="I44" s="66"/>
      <c r="J44" s="66"/>
      <c r="K44" s="39"/>
      <c r="L44" s="39"/>
      <c r="M44" s="28"/>
      <c r="N44" s="28"/>
      <c r="O44" s="28"/>
      <c r="P44" s="41"/>
      <c r="Q44" s="28"/>
      <c r="R44" s="28"/>
      <c r="S44" s="28"/>
      <c r="T44" s="28"/>
      <c r="U44" s="28"/>
    </row>
    <row r="45" spans="1:21" ht="126" customHeight="1">
      <c r="A45" s="64"/>
      <c r="B45" s="94"/>
      <c r="C45" s="83"/>
      <c r="D45" s="55" t="s">
        <v>17</v>
      </c>
      <c r="E45" s="46"/>
      <c r="F45" s="46"/>
      <c r="G45" s="65"/>
      <c r="H45" s="66"/>
      <c r="I45" s="66"/>
      <c r="J45" s="66"/>
      <c r="K45" s="39"/>
      <c r="L45" s="39"/>
      <c r="M45" s="28"/>
      <c r="N45" s="28"/>
      <c r="O45" s="28"/>
      <c r="P45" s="41"/>
      <c r="Q45" s="28"/>
      <c r="R45" s="28"/>
      <c r="S45" s="28"/>
      <c r="T45" s="28"/>
      <c r="U45" s="28"/>
    </row>
    <row r="46" spans="1:21" ht="3" hidden="1" customHeight="1">
      <c r="A46" s="64"/>
      <c r="B46" s="67"/>
      <c r="C46" s="81" t="s">
        <v>19</v>
      </c>
      <c r="D46" s="56" t="s">
        <v>15</v>
      </c>
      <c r="E46" s="46"/>
      <c r="F46" s="46"/>
      <c r="G46" s="68"/>
      <c r="H46" s="69"/>
      <c r="I46" s="69"/>
      <c r="J46" s="69"/>
      <c r="K46" s="42"/>
      <c r="L46" s="42"/>
      <c r="M46" s="28"/>
      <c r="N46" s="28"/>
      <c r="O46" s="28"/>
      <c r="P46" s="41"/>
      <c r="Q46" s="28"/>
      <c r="R46" s="28"/>
      <c r="S46" s="28"/>
      <c r="T46" s="28"/>
      <c r="U46" s="28"/>
    </row>
    <row r="47" spans="1:21" ht="40.5" hidden="1" customHeight="1">
      <c r="A47" s="64"/>
      <c r="B47" s="61"/>
      <c r="C47" s="82"/>
      <c r="D47" s="55" t="s">
        <v>16</v>
      </c>
      <c r="E47" s="46"/>
      <c r="F47" s="46"/>
      <c r="G47" s="68"/>
      <c r="H47" s="69"/>
      <c r="I47" s="69"/>
      <c r="J47" s="69"/>
      <c r="K47" s="42"/>
      <c r="L47" s="42"/>
      <c r="M47" s="28"/>
      <c r="N47" s="28"/>
      <c r="O47" s="28"/>
      <c r="P47" s="41"/>
      <c r="Q47" s="28"/>
      <c r="R47" s="28"/>
      <c r="S47" s="28"/>
      <c r="T47" s="28"/>
      <c r="U47" s="28"/>
    </row>
    <row r="48" spans="1:21" ht="126.75" hidden="1" customHeight="1">
      <c r="A48" s="64"/>
      <c r="B48" s="62"/>
      <c r="C48" s="83"/>
      <c r="D48" s="55" t="s">
        <v>17</v>
      </c>
      <c r="E48" s="46"/>
      <c r="F48" s="46"/>
      <c r="G48" s="68"/>
      <c r="H48" s="69"/>
      <c r="I48" s="69"/>
      <c r="J48" s="69"/>
      <c r="K48" s="42"/>
      <c r="L48" s="42"/>
      <c r="M48" s="28"/>
      <c r="N48" s="28"/>
      <c r="O48" s="28"/>
      <c r="P48" s="41"/>
      <c r="Q48" s="28"/>
      <c r="R48" s="28"/>
      <c r="S48" s="28"/>
      <c r="T48" s="28"/>
      <c r="U48" s="28"/>
    </row>
    <row r="49" spans="1:21" ht="39">
      <c r="A49" s="72" t="s">
        <v>33</v>
      </c>
      <c r="B49" s="73"/>
      <c r="C49" s="74"/>
      <c r="D49" s="40" t="s">
        <v>15</v>
      </c>
      <c r="E49" s="46">
        <f>F49+G49+H49+I49+J49+K49+L49</f>
        <v>23853136.66</v>
      </c>
      <c r="F49" s="46">
        <f t="shared" ref="F49:L49" si="11">F28+F10</f>
        <v>5263578.8</v>
      </c>
      <c r="G49" s="46">
        <f>G28+G10</f>
        <v>12126757.860000001</v>
      </c>
      <c r="H49" s="46">
        <f t="shared" si="11"/>
        <v>462800</v>
      </c>
      <c r="I49" s="46">
        <f t="shared" si="11"/>
        <v>1500000</v>
      </c>
      <c r="J49" s="46">
        <f t="shared" si="11"/>
        <v>1500000</v>
      </c>
      <c r="K49" s="46">
        <f t="shared" si="11"/>
        <v>1500000</v>
      </c>
      <c r="L49" s="46">
        <f t="shared" si="11"/>
        <v>1500000</v>
      </c>
      <c r="M49" s="22"/>
      <c r="N49" s="22"/>
      <c r="O49" s="22"/>
      <c r="P49" s="23"/>
      <c r="Q49" s="24"/>
      <c r="R49" s="24"/>
      <c r="S49" s="24"/>
      <c r="T49" s="24"/>
      <c r="U49" s="24"/>
    </row>
    <row r="50" spans="1:21" ht="36" customHeight="1">
      <c r="A50" s="75"/>
      <c r="B50" s="76"/>
      <c r="C50" s="77"/>
      <c r="D50" s="34" t="s">
        <v>16</v>
      </c>
      <c r="E50" s="46">
        <f>F50+G50+H50+I50+J50+K50+L50</f>
        <v>8853498.2400000002</v>
      </c>
      <c r="F50" s="47">
        <f t="shared" ref="F50:L50" si="12">F29+F19</f>
        <v>263940.38</v>
      </c>
      <c r="G50" s="47">
        <f>G29+G19</f>
        <v>2126757.86</v>
      </c>
      <c r="H50" s="47">
        <f t="shared" si="12"/>
        <v>462800</v>
      </c>
      <c r="I50" s="47">
        <f t="shared" si="12"/>
        <v>1500000</v>
      </c>
      <c r="J50" s="47">
        <f t="shared" si="12"/>
        <v>1500000</v>
      </c>
      <c r="K50" s="47">
        <f t="shared" si="12"/>
        <v>1500000</v>
      </c>
      <c r="L50" s="47">
        <f t="shared" si="12"/>
        <v>1500000</v>
      </c>
      <c r="M50" s="26"/>
      <c r="N50" s="27"/>
      <c r="O50" s="27"/>
      <c r="P50" s="28"/>
      <c r="Q50" s="28"/>
      <c r="R50" s="28"/>
      <c r="S50" s="28"/>
      <c r="T50" s="28"/>
      <c r="U50" s="28"/>
    </row>
    <row r="51" spans="1:21" ht="102.75" customHeight="1">
      <c r="A51" s="78"/>
      <c r="B51" s="79"/>
      <c r="C51" s="80"/>
      <c r="D51" s="34" t="s">
        <v>17</v>
      </c>
      <c r="E51" s="47">
        <f>F51+G51+H51+I51+J51+K51+L51</f>
        <v>14999638.42</v>
      </c>
      <c r="F51" s="47">
        <f t="shared" ref="F51:L51" si="13">F30+F20</f>
        <v>4999638.42</v>
      </c>
      <c r="G51" s="47">
        <f>G39</f>
        <v>10000000</v>
      </c>
      <c r="H51" s="47">
        <f t="shared" si="13"/>
        <v>0</v>
      </c>
      <c r="I51" s="47">
        <f t="shared" si="13"/>
        <v>0</v>
      </c>
      <c r="J51" s="47">
        <f t="shared" si="13"/>
        <v>0</v>
      </c>
      <c r="K51" s="47">
        <f t="shared" si="13"/>
        <v>0</v>
      </c>
      <c r="L51" s="47">
        <f t="shared" si="13"/>
        <v>0</v>
      </c>
      <c r="M51" s="28"/>
      <c r="N51" s="28"/>
      <c r="O51" s="28"/>
      <c r="P51" s="28"/>
      <c r="Q51" s="28"/>
      <c r="R51" s="28"/>
      <c r="S51" s="28"/>
      <c r="T51" s="28"/>
      <c r="U51" s="28"/>
    </row>
  </sheetData>
  <mergeCells count="62">
    <mergeCell ref="U10:U18"/>
    <mergeCell ref="T10:T18"/>
    <mergeCell ref="K10:K18"/>
    <mergeCell ref="N10:N18"/>
    <mergeCell ref="O10:O18"/>
    <mergeCell ref="P10:P18"/>
    <mergeCell ref="O4:U4"/>
    <mergeCell ref="A7:B7"/>
    <mergeCell ref="E7:U7"/>
    <mergeCell ref="E8:U8"/>
    <mergeCell ref="E9:U9"/>
    <mergeCell ref="B3:B5"/>
    <mergeCell ref="A3:A5"/>
    <mergeCell ref="C3:C5"/>
    <mergeCell ref="D3:L3"/>
    <mergeCell ref="M3:U3"/>
    <mergeCell ref="D4:D5"/>
    <mergeCell ref="E4:E5"/>
    <mergeCell ref="F4:L4"/>
    <mergeCell ref="M4:M5"/>
    <mergeCell ref="N4:N5"/>
    <mergeCell ref="A10:A20"/>
    <mergeCell ref="B10:C20"/>
    <mergeCell ref="L10:L18"/>
    <mergeCell ref="M10:M18"/>
    <mergeCell ref="D10:D18"/>
    <mergeCell ref="E10:E18"/>
    <mergeCell ref="F10:F18"/>
    <mergeCell ref="G10:G18"/>
    <mergeCell ref="H10:H18"/>
    <mergeCell ref="I10:I18"/>
    <mergeCell ref="A28:A30"/>
    <mergeCell ref="A31:A33"/>
    <mergeCell ref="A2:U2"/>
    <mergeCell ref="A1:U1"/>
    <mergeCell ref="A27:U27"/>
    <mergeCell ref="B28:C30"/>
    <mergeCell ref="A24:A26"/>
    <mergeCell ref="B24:B26"/>
    <mergeCell ref="C24:C26"/>
    <mergeCell ref="Q10:Q18"/>
    <mergeCell ref="R10:R18"/>
    <mergeCell ref="S10:S18"/>
    <mergeCell ref="A21:A23"/>
    <mergeCell ref="B21:B23"/>
    <mergeCell ref="C21:C23"/>
    <mergeCell ref="J10:J18"/>
    <mergeCell ref="A49:C51"/>
    <mergeCell ref="B31:B33"/>
    <mergeCell ref="C31:C33"/>
    <mergeCell ref="A34:A36"/>
    <mergeCell ref="B34:B36"/>
    <mergeCell ref="C34:C36"/>
    <mergeCell ref="A37:A39"/>
    <mergeCell ref="B37:B39"/>
    <mergeCell ref="C37:C39"/>
    <mergeCell ref="C43:C45"/>
    <mergeCell ref="B43:B45"/>
    <mergeCell ref="C46:C48"/>
    <mergeCell ref="A40:A42"/>
    <mergeCell ref="B40:B42"/>
    <mergeCell ref="C40:C42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2020-09-16T09:35:19Z</cp:lastPrinted>
  <dcterms:created xsi:type="dcterms:W3CDTF">2019-03-01T03:14:40Z</dcterms:created>
  <dcterms:modified xsi:type="dcterms:W3CDTF">2020-09-16T09:40:47Z</dcterms:modified>
</cp:coreProperties>
</file>