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33" i="1"/>
  <c r="K33"/>
  <c r="J33"/>
  <c r="I33"/>
  <c r="H33"/>
  <c r="G33"/>
  <c r="F33"/>
  <c r="E33"/>
  <c r="L32"/>
  <c r="K32"/>
  <c r="J32"/>
  <c r="I32"/>
  <c r="H32"/>
  <c r="G32"/>
  <c r="F32"/>
  <c r="E32"/>
  <c r="L31"/>
  <c r="K31"/>
  <c r="J31"/>
  <c r="I31"/>
  <c r="H31"/>
  <c r="G31"/>
  <c r="F31"/>
  <c r="E31"/>
  <c r="E21"/>
  <c r="L29"/>
  <c r="K29"/>
  <c r="J29"/>
  <c r="I30"/>
  <c r="I29"/>
  <c r="I59" s="1"/>
  <c r="L28"/>
  <c r="K28"/>
  <c r="J28"/>
  <c r="I28"/>
  <c r="L46"/>
  <c r="K46"/>
  <c r="J46"/>
  <c r="I46"/>
  <c r="H46"/>
  <c r="E46" s="1"/>
  <c r="G46"/>
  <c r="F46"/>
  <c r="E48"/>
  <c r="E47"/>
  <c r="E51"/>
  <c r="E50"/>
  <c r="E49"/>
  <c r="L49"/>
  <c r="K49"/>
  <c r="J49"/>
  <c r="H49"/>
  <c r="G49"/>
  <c r="F49"/>
  <c r="I49"/>
  <c r="L52"/>
  <c r="K52"/>
  <c r="J52"/>
  <c r="I52"/>
  <c r="G59"/>
  <c r="G58"/>
  <c r="H29"/>
  <c r="H43"/>
  <c r="E43" s="1"/>
  <c r="E44"/>
  <c r="G29"/>
  <c r="G28"/>
  <c r="E30"/>
  <c r="G30"/>
  <c r="G52"/>
  <c r="G60"/>
  <c r="L19"/>
  <c r="K19"/>
  <c r="J19"/>
  <c r="I19"/>
  <c r="L21"/>
  <c r="L10" s="1"/>
  <c r="K21"/>
  <c r="K10" s="1"/>
  <c r="J21"/>
  <c r="J10" s="1"/>
  <c r="I21"/>
  <c r="I10" s="1"/>
  <c r="L34"/>
  <c r="K34"/>
  <c r="J34"/>
  <c r="I34"/>
  <c r="H52"/>
  <c r="E53"/>
  <c r="H34"/>
  <c r="H19"/>
  <c r="H21"/>
  <c r="K30"/>
  <c r="K37"/>
  <c r="K60"/>
  <c r="L30"/>
  <c r="L60" s="1"/>
  <c r="L37"/>
  <c r="H10"/>
  <c r="G10"/>
  <c r="F23"/>
  <c r="E23" s="1"/>
  <c r="F22"/>
  <c r="E22" s="1"/>
  <c r="F21"/>
  <c r="E20"/>
  <c r="E24"/>
  <c r="E25"/>
  <c r="E26"/>
  <c r="J30"/>
  <c r="J60" s="1"/>
  <c r="I60"/>
  <c r="E60" s="1"/>
  <c r="H30"/>
  <c r="H60" s="1"/>
  <c r="F28"/>
  <c r="F35"/>
  <c r="F29" s="1"/>
  <c r="F59" s="1"/>
  <c r="F36"/>
  <c r="E36" s="1"/>
  <c r="J37"/>
  <c r="I37"/>
  <c r="H37"/>
  <c r="G37"/>
  <c r="F37"/>
  <c r="E38"/>
  <c r="E39"/>
  <c r="G40"/>
  <c r="F40"/>
  <c r="E42"/>
  <c r="E41"/>
  <c r="K59" l="1"/>
  <c r="H28"/>
  <c r="H58" s="1"/>
  <c r="E52"/>
  <c r="L59"/>
  <c r="J59"/>
  <c r="E19"/>
  <c r="I58"/>
  <c r="E10"/>
  <c r="E34"/>
  <c r="E29"/>
  <c r="H59"/>
  <c r="L58"/>
  <c r="K58"/>
  <c r="F30"/>
  <c r="F60" s="1"/>
  <c r="J58"/>
  <c r="E35"/>
  <c r="F10"/>
  <c r="F58" s="1"/>
  <c r="E37"/>
  <c r="E40"/>
  <c r="E28" l="1"/>
  <c r="E59"/>
  <c r="E58"/>
</calcChain>
</file>

<file path=xl/sharedStrings.xml><?xml version="1.0" encoding="utf-8"?>
<sst xmlns="http://schemas.openxmlformats.org/spreadsheetml/2006/main" count="100" uniqueCount="44">
  <si>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</si>
  <si>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</si>
  <si>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</si>
  <si>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</si>
  <si>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</si>
  <si>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</si>
  <si>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</si>
  <si>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</si>
  <si>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</si>
  <si>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</si>
  <si>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</si>
  <si>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</si>
  <si>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</si>
  <si>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</si>
  <si>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</si>
  <si>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</si>
  <si>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</si>
  <si>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</si>
  <si>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</si>
  <si>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</si>
  <si>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</si>
  <si>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</si>
  <si>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</si>
  <si>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</si>
  <si>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</si>
  <si>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</si>
  <si>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</si>
  <si>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</si>
  <si>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</si>
  <si>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</si>
  <si>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</si>
  <si>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</si>
  <si>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</si>
  <si>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</si>
  <si>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>Обустройство основания для памятника "Труженикам тыла"</t>
  </si>
  <si>
    <t>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</si>
  <si>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Благоустройство  ПАРКА СЛАВЫ  в р.п.Полтавка Омской области</t>
  </si>
  <si>
    <r>
      <rPr>
        <b/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b/>
        <sz val="10"/>
        <color rgb="FFFF0000"/>
        <rFont val="Times New Roman"/>
        <family val="1"/>
        <charset val="204"/>
      </rPr>
      <t xml:space="preserve">
</t>
    </r>
  </si>
  <si>
    <t>Уровень выполненных работ</t>
  </si>
  <si>
    <t>%</t>
  </si>
  <si>
    <r>
      <rPr>
        <b/>
        <sz val="10"/>
        <color rgb="FFFF0000"/>
        <rFont val="Times New Roman"/>
        <family val="1"/>
        <charset val="204"/>
      </rPr>
      <t>Основное мероприятие 1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Благоустройство общественных территорий</t>
    </r>
  </si>
  <si>
    <r>
      <rPr>
        <b/>
        <sz val="10"/>
        <color rgb="FFFF0000"/>
        <rFont val="Times New Roman"/>
        <family val="1"/>
        <charset val="204"/>
      </rPr>
      <t xml:space="preserve">Основное мероприятие 1          </t>
    </r>
    <r>
      <rPr>
        <sz val="10"/>
        <color theme="1"/>
        <rFont val="Times New Roman"/>
        <family val="1"/>
        <charset val="204"/>
      </rPr>
      <t>Капитальный ремонт и ремонт дворовых территорий многоквартирных домов, проездов к дворовым территориям многоквартирных домов</t>
    </r>
  </si>
  <si>
    <t>Благоустройству территории  сквера у РДК «Русь»</t>
  </si>
  <si>
    <r>
      <t xml:space="preserve">Приложение к постановлению  от   29.03.2021 № 28
</t>
    </r>
    <r>
      <rPr>
        <sz val="10"/>
        <color theme="1"/>
        <rFont val="Times New Roman"/>
        <family val="1"/>
        <charset val="204"/>
      </rPr>
      <t>Приложение №10 к постановлению  от  29.03.2019  года № 27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</si>
</sst>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3" xfId="0" applyFont="1" applyBorder="1"/>
    <xf numFmtId="0" fontId="5" fillId="0" borderId="1" xfId="0" applyFont="1" applyBorder="1"/>
    <xf numFmtId="0" fontId="5" fillId="0" borderId="4" xfId="0" applyFont="1" applyBorder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1" fillId="2" borderId="11" xfId="0" applyFont="1" applyFill="1" applyBorder="1"/>
    <xf numFmtId="0" fontId="11" fillId="2" borderId="14" xfId="0" applyFont="1" applyFill="1" applyBorder="1"/>
    <xf numFmtId="0" fontId="13" fillId="2" borderId="13" xfId="0" applyFont="1" applyFill="1" applyBorder="1" applyAlignment="1">
      <alignment horizontal="center" wrapText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wrapText="1"/>
    </xf>
    <xf numFmtId="0" fontId="13" fillId="0" borderId="7" xfId="0" applyFont="1" applyBorder="1" applyAlignment="1">
      <alignment horizontal="center" wrapText="1"/>
    </xf>
    <xf numFmtId="0" fontId="13" fillId="2" borderId="2" xfId="0" applyFont="1" applyFill="1" applyBorder="1" applyAlignment="1">
      <alignment vertical="center" wrapText="1"/>
    </xf>
    <xf numFmtId="0" fontId="13" fillId="0" borderId="5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4" fillId="0" borderId="14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8" fillId="0" borderId="4" xfId="0" applyFont="1" applyBorder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5" fillId="0" borderId="11" xfId="0" applyFont="1" applyBorder="1"/>
    <xf numFmtId="0" fontId="15" fillId="0" borderId="14" xfId="0" applyFont="1" applyBorder="1"/>
    <xf numFmtId="0" fontId="3" fillId="0" borderId="1" xfId="0" applyFont="1" applyBorder="1" applyAlignment="1">
      <alignment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4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2" fillId="2" borderId="7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0"/>
  <sheetViews>
    <sheetView tabSelected="1" zoomScale="130" zoomScaleNormal="130" workbookViewId="0">
      <selection activeCell="M3" sqref="M3:U3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118" t="s">
        <v>43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</row>
    <row r="2" spans="1:21" ht="91.5" customHeight="1">
      <c r="A2" s="116" t="s">
        <v>31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36" customHeight="1">
      <c r="A3" s="133" t="s">
        <v>0</v>
      </c>
      <c r="B3" s="133" t="s">
        <v>1</v>
      </c>
      <c r="C3" s="172" t="s">
        <v>2</v>
      </c>
      <c r="D3" s="175" t="s">
        <v>3</v>
      </c>
      <c r="E3" s="176"/>
      <c r="F3" s="176"/>
      <c r="G3" s="176"/>
      <c r="H3" s="176"/>
      <c r="I3" s="176"/>
      <c r="J3" s="176"/>
      <c r="K3" s="176"/>
      <c r="L3" s="177"/>
      <c r="M3" s="175" t="s">
        <v>4</v>
      </c>
      <c r="N3" s="176"/>
      <c r="O3" s="162"/>
      <c r="P3" s="162"/>
      <c r="Q3" s="162"/>
      <c r="R3" s="162"/>
      <c r="S3" s="162"/>
      <c r="T3" s="162"/>
      <c r="U3" s="163"/>
    </row>
    <row r="4" spans="1:21" ht="26.25" customHeight="1">
      <c r="A4" s="133"/>
      <c r="B4" s="133"/>
      <c r="C4" s="173"/>
      <c r="D4" s="178" t="s">
        <v>5</v>
      </c>
      <c r="E4" s="178" t="s">
        <v>6</v>
      </c>
      <c r="F4" s="180" t="s">
        <v>7</v>
      </c>
      <c r="G4" s="180"/>
      <c r="H4" s="180"/>
      <c r="I4" s="180"/>
      <c r="J4" s="180"/>
      <c r="K4" s="180"/>
      <c r="L4" s="181"/>
      <c r="M4" s="178" t="s">
        <v>8</v>
      </c>
      <c r="N4" s="178" t="s">
        <v>9</v>
      </c>
      <c r="O4" s="162" t="s">
        <v>10</v>
      </c>
      <c r="P4" s="162"/>
      <c r="Q4" s="162"/>
      <c r="R4" s="162"/>
      <c r="S4" s="162"/>
      <c r="T4" s="162"/>
      <c r="U4" s="163"/>
    </row>
    <row r="5" spans="1:21" ht="96.75" customHeight="1">
      <c r="A5" s="172"/>
      <c r="B5" s="172"/>
      <c r="C5" s="174"/>
      <c r="D5" s="179"/>
      <c r="E5" s="179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79"/>
      <c r="N5" s="179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64"/>
      <c r="B7" s="165"/>
      <c r="C7" s="9"/>
      <c r="D7" s="10"/>
      <c r="E7" s="166" t="s">
        <v>11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8"/>
    </row>
    <row r="8" spans="1:21">
      <c r="A8" s="9"/>
      <c r="B8" s="10"/>
      <c r="C8" s="9"/>
      <c r="D8" s="10"/>
      <c r="E8" s="166" t="s">
        <v>12</v>
      </c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8"/>
    </row>
    <row r="9" spans="1:21">
      <c r="A9" s="12"/>
      <c r="B9" s="13"/>
      <c r="C9" s="12"/>
      <c r="D9" s="13"/>
      <c r="E9" s="169" t="s">
        <v>13</v>
      </c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1"/>
    </row>
    <row r="10" spans="1:21" ht="45" customHeight="1">
      <c r="A10" s="149">
        <v>1</v>
      </c>
      <c r="B10" s="152" t="s">
        <v>14</v>
      </c>
      <c r="C10" s="153"/>
      <c r="D10" s="158" t="s">
        <v>15</v>
      </c>
      <c r="E10" s="148">
        <f>E21</f>
        <v>3078567.42</v>
      </c>
      <c r="F10" s="148">
        <f t="shared" ref="F10:L10" si="0">F21</f>
        <v>1578567.42</v>
      </c>
      <c r="G10" s="148">
        <f t="shared" si="0"/>
        <v>0</v>
      </c>
      <c r="H10" s="148">
        <f t="shared" si="0"/>
        <v>0</v>
      </c>
      <c r="I10" s="148">
        <f t="shared" si="0"/>
        <v>0</v>
      </c>
      <c r="J10" s="148">
        <f t="shared" si="0"/>
        <v>500000</v>
      </c>
      <c r="K10" s="158">
        <f t="shared" si="0"/>
        <v>500000</v>
      </c>
      <c r="L10" s="158">
        <f t="shared" si="0"/>
        <v>500000</v>
      </c>
      <c r="M10" s="161"/>
      <c r="N10" s="137"/>
      <c r="O10" s="134"/>
      <c r="P10" s="137"/>
      <c r="Q10" s="134"/>
      <c r="R10" s="137"/>
      <c r="S10" s="140"/>
      <c r="T10" s="143"/>
      <c r="U10" s="182"/>
    </row>
    <row r="11" spans="1:21" ht="7.5" customHeight="1">
      <c r="A11" s="150"/>
      <c r="B11" s="154"/>
      <c r="C11" s="155"/>
      <c r="D11" s="159"/>
      <c r="E11" s="148"/>
      <c r="F11" s="148"/>
      <c r="G11" s="148"/>
      <c r="H11" s="148"/>
      <c r="I11" s="148"/>
      <c r="J11" s="148"/>
      <c r="K11" s="159"/>
      <c r="L11" s="159"/>
      <c r="M11" s="161"/>
      <c r="N11" s="138"/>
      <c r="O11" s="135"/>
      <c r="P11" s="138"/>
      <c r="Q11" s="135"/>
      <c r="R11" s="138"/>
      <c r="S11" s="141"/>
      <c r="T11" s="144"/>
      <c r="U11" s="183"/>
    </row>
    <row r="12" spans="1:21" ht="11.25" hidden="1" customHeight="1">
      <c r="A12" s="150"/>
      <c r="B12" s="154"/>
      <c r="C12" s="155"/>
      <c r="D12" s="159"/>
      <c r="E12" s="148"/>
      <c r="F12" s="148"/>
      <c r="G12" s="148"/>
      <c r="H12" s="148"/>
      <c r="I12" s="148"/>
      <c r="J12" s="148"/>
      <c r="K12" s="159"/>
      <c r="L12" s="159"/>
      <c r="M12" s="161"/>
      <c r="N12" s="138"/>
      <c r="O12" s="135"/>
      <c r="P12" s="138"/>
      <c r="Q12" s="135"/>
      <c r="R12" s="138"/>
      <c r="S12" s="141"/>
      <c r="T12" s="144"/>
      <c r="U12" s="183"/>
    </row>
    <row r="13" spans="1:21" ht="15" hidden="1" customHeight="1">
      <c r="A13" s="150"/>
      <c r="B13" s="154"/>
      <c r="C13" s="155"/>
      <c r="D13" s="159"/>
      <c r="E13" s="148"/>
      <c r="F13" s="148"/>
      <c r="G13" s="148"/>
      <c r="H13" s="148"/>
      <c r="I13" s="148"/>
      <c r="J13" s="148"/>
      <c r="K13" s="159"/>
      <c r="L13" s="159"/>
      <c r="M13" s="161"/>
      <c r="N13" s="138"/>
      <c r="O13" s="135"/>
      <c r="P13" s="138"/>
      <c r="Q13" s="135"/>
      <c r="R13" s="138"/>
      <c r="S13" s="141"/>
      <c r="T13" s="144"/>
      <c r="U13" s="183"/>
    </row>
    <row r="14" spans="1:21" ht="15" hidden="1" customHeight="1">
      <c r="A14" s="150"/>
      <c r="B14" s="154"/>
      <c r="C14" s="155"/>
      <c r="D14" s="159"/>
      <c r="E14" s="148"/>
      <c r="F14" s="148"/>
      <c r="G14" s="148"/>
      <c r="H14" s="148"/>
      <c r="I14" s="148"/>
      <c r="J14" s="148"/>
      <c r="K14" s="159"/>
      <c r="L14" s="159"/>
      <c r="M14" s="161"/>
      <c r="N14" s="138"/>
      <c r="O14" s="135"/>
      <c r="P14" s="138"/>
      <c r="Q14" s="135"/>
      <c r="R14" s="138"/>
      <c r="S14" s="141"/>
      <c r="T14" s="144"/>
      <c r="U14" s="183"/>
    </row>
    <row r="15" spans="1:21" ht="15" hidden="1" customHeight="1">
      <c r="A15" s="150"/>
      <c r="B15" s="154"/>
      <c r="C15" s="155"/>
      <c r="D15" s="159"/>
      <c r="E15" s="148"/>
      <c r="F15" s="148"/>
      <c r="G15" s="148"/>
      <c r="H15" s="148"/>
      <c r="I15" s="148"/>
      <c r="J15" s="148"/>
      <c r="K15" s="159"/>
      <c r="L15" s="159"/>
      <c r="M15" s="161"/>
      <c r="N15" s="138"/>
      <c r="O15" s="135"/>
      <c r="P15" s="138"/>
      <c r="Q15" s="135"/>
      <c r="R15" s="138"/>
      <c r="S15" s="141"/>
      <c r="T15" s="144"/>
      <c r="U15" s="183"/>
    </row>
    <row r="16" spans="1:21" ht="15" hidden="1" customHeight="1">
      <c r="A16" s="150"/>
      <c r="B16" s="154"/>
      <c r="C16" s="155"/>
      <c r="D16" s="159"/>
      <c r="E16" s="148"/>
      <c r="F16" s="148"/>
      <c r="G16" s="148"/>
      <c r="H16" s="148"/>
      <c r="I16" s="148"/>
      <c r="J16" s="148"/>
      <c r="K16" s="159"/>
      <c r="L16" s="159"/>
      <c r="M16" s="161"/>
      <c r="N16" s="138"/>
      <c r="O16" s="135"/>
      <c r="P16" s="138"/>
      <c r="Q16" s="135"/>
      <c r="R16" s="138"/>
      <c r="S16" s="141"/>
      <c r="T16" s="144"/>
      <c r="U16" s="183"/>
    </row>
    <row r="17" spans="1:21" ht="15" hidden="1" customHeight="1">
      <c r="A17" s="150"/>
      <c r="B17" s="154"/>
      <c r="C17" s="155"/>
      <c r="D17" s="159"/>
      <c r="E17" s="148"/>
      <c r="F17" s="148"/>
      <c r="G17" s="148"/>
      <c r="H17" s="148"/>
      <c r="I17" s="148"/>
      <c r="J17" s="148"/>
      <c r="K17" s="159"/>
      <c r="L17" s="159"/>
      <c r="M17" s="161"/>
      <c r="N17" s="138"/>
      <c r="O17" s="135"/>
      <c r="P17" s="138"/>
      <c r="Q17" s="135"/>
      <c r="R17" s="138"/>
      <c r="S17" s="141"/>
      <c r="T17" s="144"/>
      <c r="U17" s="183"/>
    </row>
    <row r="18" spans="1:21" ht="9" customHeight="1">
      <c r="A18" s="150"/>
      <c r="B18" s="154"/>
      <c r="C18" s="155"/>
      <c r="D18" s="159"/>
      <c r="E18" s="148"/>
      <c r="F18" s="148"/>
      <c r="G18" s="148"/>
      <c r="H18" s="148"/>
      <c r="I18" s="148"/>
      <c r="J18" s="148"/>
      <c r="K18" s="160"/>
      <c r="L18" s="160"/>
      <c r="M18" s="161"/>
      <c r="N18" s="139"/>
      <c r="O18" s="136"/>
      <c r="P18" s="139"/>
      <c r="Q18" s="136"/>
      <c r="R18" s="139"/>
      <c r="S18" s="142"/>
      <c r="T18" s="145"/>
      <c r="U18" s="184"/>
    </row>
    <row r="19" spans="1:21" ht="30" customHeight="1">
      <c r="A19" s="150"/>
      <c r="B19" s="154"/>
      <c r="C19" s="155"/>
      <c r="D19" s="67" t="s">
        <v>16</v>
      </c>
      <c r="E19" s="68">
        <f>F19+G19+H19+I19+J19+K19+L19</f>
        <v>1578929</v>
      </c>
      <c r="F19" s="69">
        <v>78929</v>
      </c>
      <c r="G19" s="68">
        <v>0</v>
      </c>
      <c r="H19" s="68">
        <f>H22</f>
        <v>0</v>
      </c>
      <c r="I19" s="68">
        <f>I22</f>
        <v>0</v>
      </c>
      <c r="J19" s="68">
        <f>J22</f>
        <v>500000</v>
      </c>
      <c r="K19" s="68">
        <f>K22</f>
        <v>500000</v>
      </c>
      <c r="L19" s="68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51"/>
      <c r="B20" s="156"/>
      <c r="C20" s="157"/>
      <c r="D20" s="67" t="s">
        <v>17</v>
      </c>
      <c r="E20" s="68">
        <f t="shared" ref="E20:E26" si="1">F20+G20+H20+I20+J20+K20+L20</f>
        <v>1499638.42</v>
      </c>
      <c r="F20" s="69">
        <v>1499638.42</v>
      </c>
      <c r="G20" s="70"/>
      <c r="H20" s="71"/>
      <c r="I20" s="71"/>
      <c r="J20" s="71"/>
      <c r="K20" s="71"/>
      <c r="L20" s="71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143"/>
      <c r="B21" s="146" t="s">
        <v>41</v>
      </c>
      <c r="C21" s="146" t="s">
        <v>18</v>
      </c>
      <c r="D21" s="17" t="s">
        <v>15</v>
      </c>
      <c r="E21" s="86">
        <f>F21+G21+H21+I21+J21+K21+L21</f>
        <v>3078567.42</v>
      </c>
      <c r="F21" s="87">
        <f>F24</f>
        <v>1578567.42</v>
      </c>
      <c r="G21" s="87">
        <v>0</v>
      </c>
      <c r="H21" s="87">
        <f>H22</f>
        <v>0</v>
      </c>
      <c r="I21" s="87">
        <f t="shared" ref="I21:L21" si="2">I22</f>
        <v>0</v>
      </c>
      <c r="J21" s="87">
        <f t="shared" si="2"/>
        <v>500000</v>
      </c>
      <c r="K21" s="87">
        <f t="shared" si="2"/>
        <v>500000</v>
      </c>
      <c r="L21" s="87">
        <f t="shared" si="2"/>
        <v>500000</v>
      </c>
      <c r="M21" s="15" t="s">
        <v>19</v>
      </c>
      <c r="N21" s="15" t="s">
        <v>20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144"/>
      <c r="B22" s="147"/>
      <c r="C22" s="147"/>
      <c r="D22" s="18" t="s">
        <v>16</v>
      </c>
      <c r="E22" s="86">
        <f t="shared" si="1"/>
        <v>1578929</v>
      </c>
      <c r="F22" s="87">
        <f>F25</f>
        <v>78929</v>
      </c>
      <c r="G22" s="86">
        <v>0</v>
      </c>
      <c r="H22" s="86">
        <v>0</v>
      </c>
      <c r="I22" s="86"/>
      <c r="J22" s="86">
        <v>500000</v>
      </c>
      <c r="K22" s="86">
        <v>500000</v>
      </c>
      <c r="L22" s="86">
        <v>500000</v>
      </c>
      <c r="M22" s="19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145"/>
      <c r="B23" s="147"/>
      <c r="C23" s="147"/>
      <c r="D23" s="27" t="s">
        <v>17</v>
      </c>
      <c r="E23" s="86">
        <f t="shared" si="1"/>
        <v>1499638.42</v>
      </c>
      <c r="F23" s="87">
        <f>F26</f>
        <v>1499638.42</v>
      </c>
      <c r="G23" s="88"/>
      <c r="H23" s="89"/>
      <c r="I23" s="89"/>
      <c r="J23" s="89"/>
      <c r="K23" s="89"/>
      <c r="L23" s="89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29"/>
      <c r="B24" s="132" t="s">
        <v>21</v>
      </c>
      <c r="C24" s="133" t="s">
        <v>18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22</v>
      </c>
      <c r="N24" s="15" t="s">
        <v>20</v>
      </c>
      <c r="O24" s="5" t="s">
        <v>23</v>
      </c>
      <c r="P24" s="5">
        <v>1.173</v>
      </c>
      <c r="Q24" s="5"/>
      <c r="R24" s="5"/>
      <c r="S24" s="5"/>
      <c r="T24" s="5"/>
      <c r="U24" s="15"/>
    </row>
    <row r="25" spans="1:21" ht="25.5">
      <c r="A25" s="130"/>
      <c r="B25" s="132"/>
      <c r="C25" s="133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31"/>
      <c r="B26" s="132"/>
      <c r="C26" s="133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20" t="s">
        <v>24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2"/>
    </row>
    <row r="28" spans="1:21" ht="39">
      <c r="A28" s="104"/>
      <c r="B28" s="123" t="s">
        <v>37</v>
      </c>
      <c r="C28" s="124"/>
      <c r="D28" s="72" t="s">
        <v>15</v>
      </c>
      <c r="E28" s="73">
        <f>F28+G28+H28+I28+J28+K28+L28</f>
        <v>24935463.810000002</v>
      </c>
      <c r="F28" s="73">
        <f t="shared" ref="F28" si="3">F34</f>
        <v>3685011.38</v>
      </c>
      <c r="G28" s="73">
        <f>G40+G52</f>
        <v>12126757.860000001</v>
      </c>
      <c r="H28" s="73">
        <f>H34+H52+H43</f>
        <v>123694.57</v>
      </c>
      <c r="I28" s="73">
        <f>I46+I49+I52</f>
        <v>6000000</v>
      </c>
      <c r="J28" s="73">
        <f t="shared" ref="J28:L28" si="4">J46+J49+J52</f>
        <v>1000000</v>
      </c>
      <c r="K28" s="73">
        <f t="shared" si="4"/>
        <v>1000000</v>
      </c>
      <c r="L28" s="73">
        <f t="shared" si="4"/>
        <v>1000000</v>
      </c>
      <c r="M28" s="28"/>
      <c r="N28" s="28"/>
      <c r="O28" s="28"/>
      <c r="P28" s="29"/>
      <c r="Q28" s="30"/>
      <c r="R28" s="30"/>
      <c r="S28" s="30"/>
      <c r="T28" s="30"/>
      <c r="U28" s="30"/>
    </row>
    <row r="29" spans="1:21" ht="38.25" customHeight="1">
      <c r="A29" s="104"/>
      <c r="B29" s="125"/>
      <c r="C29" s="126"/>
      <c r="D29" s="74" t="s">
        <v>16</v>
      </c>
      <c r="E29" s="75">
        <f>F29+G29+H29+I29+J29+K29+L29</f>
        <v>6935463.8099999996</v>
      </c>
      <c r="F29" s="76">
        <f t="shared" ref="F29" si="5">F35</f>
        <v>185011.38</v>
      </c>
      <c r="G29" s="76">
        <f>G41+G53</f>
        <v>2126757.86</v>
      </c>
      <c r="H29" s="76">
        <f>H38+H53+H44</f>
        <v>123694.57</v>
      </c>
      <c r="I29" s="76">
        <f>I47+I50+I53</f>
        <v>1500000</v>
      </c>
      <c r="J29" s="76">
        <f t="shared" ref="J29:L29" si="6">J47+J50+J53</f>
        <v>1000000</v>
      </c>
      <c r="K29" s="76">
        <f t="shared" si="6"/>
        <v>1000000</v>
      </c>
      <c r="L29" s="76">
        <f t="shared" si="6"/>
        <v>1000000</v>
      </c>
      <c r="M29" s="34"/>
      <c r="N29" s="35"/>
      <c r="O29" s="35"/>
      <c r="P29" s="36"/>
      <c r="Q29" s="36"/>
      <c r="R29" s="36"/>
      <c r="S29" s="36"/>
      <c r="T29" s="36"/>
      <c r="U29" s="36"/>
    </row>
    <row r="30" spans="1:21" ht="118.5" customHeight="1">
      <c r="A30" s="105"/>
      <c r="B30" s="127"/>
      <c r="C30" s="128"/>
      <c r="D30" s="74" t="s">
        <v>17</v>
      </c>
      <c r="E30" s="76">
        <f>F30+G30+H30+I30+J30+K30+L30</f>
        <v>18000000</v>
      </c>
      <c r="F30" s="76">
        <f t="shared" ref="F30:L30" si="7">F36</f>
        <v>3500000</v>
      </c>
      <c r="G30" s="76">
        <f>G42</f>
        <v>10000000</v>
      </c>
      <c r="H30" s="76">
        <f t="shared" si="7"/>
        <v>0</v>
      </c>
      <c r="I30" s="76">
        <f>I51</f>
        <v>4500000</v>
      </c>
      <c r="J30" s="76">
        <f t="shared" si="7"/>
        <v>0</v>
      </c>
      <c r="K30" s="76">
        <f t="shared" si="7"/>
        <v>0</v>
      </c>
      <c r="L30" s="76">
        <f t="shared" si="7"/>
        <v>0</v>
      </c>
      <c r="M30" s="39"/>
      <c r="N30" s="36"/>
      <c r="O30" s="36"/>
      <c r="P30" s="36"/>
      <c r="Q30" s="36"/>
      <c r="R30" s="36"/>
      <c r="S30" s="36"/>
      <c r="T30" s="36"/>
      <c r="U30" s="36"/>
    </row>
    <row r="31" spans="1:21" ht="39" customHeight="1">
      <c r="A31" s="83"/>
      <c r="B31" s="111" t="s">
        <v>40</v>
      </c>
      <c r="C31" s="100" t="s">
        <v>18</v>
      </c>
      <c r="D31" s="47" t="s">
        <v>15</v>
      </c>
      <c r="E31" s="76">
        <f>E28</f>
        <v>24935463.810000002</v>
      </c>
      <c r="F31" s="76">
        <f t="shared" ref="F31:L31" si="8">F28</f>
        <v>3685011.38</v>
      </c>
      <c r="G31" s="76">
        <f t="shared" si="8"/>
        <v>12126757.860000001</v>
      </c>
      <c r="H31" s="76">
        <f t="shared" si="8"/>
        <v>123694.57</v>
      </c>
      <c r="I31" s="76">
        <f t="shared" si="8"/>
        <v>6000000</v>
      </c>
      <c r="J31" s="76">
        <f t="shared" si="8"/>
        <v>1000000</v>
      </c>
      <c r="K31" s="76">
        <f t="shared" si="8"/>
        <v>1000000</v>
      </c>
      <c r="L31" s="76">
        <f t="shared" si="8"/>
        <v>1000000</v>
      </c>
      <c r="M31" s="39"/>
      <c r="N31" s="85"/>
      <c r="O31" s="36"/>
      <c r="P31" s="85"/>
      <c r="Q31" s="36"/>
      <c r="R31" s="36"/>
      <c r="S31" s="36"/>
      <c r="T31" s="36"/>
      <c r="U31" s="36"/>
    </row>
    <row r="32" spans="1:21" ht="39" customHeight="1">
      <c r="A32" s="83"/>
      <c r="B32" s="112"/>
      <c r="C32" s="101"/>
      <c r="D32" s="46" t="s">
        <v>16</v>
      </c>
      <c r="E32" s="76">
        <f>E29</f>
        <v>6935463.8099999996</v>
      </c>
      <c r="F32" s="76">
        <f t="shared" ref="F32:L32" si="9">F29</f>
        <v>185011.38</v>
      </c>
      <c r="G32" s="76">
        <f t="shared" si="9"/>
        <v>2126757.86</v>
      </c>
      <c r="H32" s="76">
        <f t="shared" si="9"/>
        <v>123694.57</v>
      </c>
      <c r="I32" s="76">
        <f t="shared" si="9"/>
        <v>1500000</v>
      </c>
      <c r="J32" s="76">
        <f t="shared" si="9"/>
        <v>1000000</v>
      </c>
      <c r="K32" s="76">
        <f t="shared" si="9"/>
        <v>1000000</v>
      </c>
      <c r="L32" s="76">
        <f t="shared" si="9"/>
        <v>1000000</v>
      </c>
      <c r="M32" s="39"/>
      <c r="N32" s="85"/>
      <c r="O32" s="36"/>
      <c r="P32" s="85"/>
      <c r="Q32" s="36"/>
      <c r="R32" s="36"/>
      <c r="S32" s="36"/>
      <c r="T32" s="36"/>
      <c r="U32" s="36"/>
    </row>
    <row r="33" spans="1:21" ht="111.75" customHeight="1">
      <c r="A33" s="83"/>
      <c r="B33" s="113"/>
      <c r="C33" s="102"/>
      <c r="D33" s="46" t="s">
        <v>17</v>
      </c>
      <c r="E33" s="76">
        <f>E30</f>
        <v>18000000</v>
      </c>
      <c r="F33" s="76">
        <f t="shared" ref="F33:L33" si="10">F30</f>
        <v>3500000</v>
      </c>
      <c r="G33" s="76">
        <f t="shared" si="10"/>
        <v>10000000</v>
      </c>
      <c r="H33" s="76">
        <f t="shared" si="10"/>
        <v>0</v>
      </c>
      <c r="I33" s="76">
        <f t="shared" si="10"/>
        <v>4500000</v>
      </c>
      <c r="J33" s="76">
        <f t="shared" si="10"/>
        <v>0</v>
      </c>
      <c r="K33" s="76">
        <f t="shared" si="10"/>
        <v>0</v>
      </c>
      <c r="L33" s="76">
        <f t="shared" si="10"/>
        <v>0</v>
      </c>
      <c r="M33" s="36"/>
      <c r="N33" s="85"/>
      <c r="O33" s="36"/>
      <c r="P33" s="85"/>
      <c r="Q33" s="36"/>
      <c r="R33" s="36"/>
      <c r="S33" s="36"/>
      <c r="T33" s="36"/>
      <c r="U33" s="36"/>
    </row>
    <row r="34" spans="1:21" ht="186" customHeight="1">
      <c r="A34" s="103"/>
      <c r="B34" s="100" t="s">
        <v>25</v>
      </c>
      <c r="C34" s="100" t="s">
        <v>18</v>
      </c>
      <c r="D34" s="37" t="s">
        <v>15</v>
      </c>
      <c r="E34" s="32">
        <f t="shared" ref="E34:E42" si="11">F34+G34+H34+I34+J34+K34+L34</f>
        <v>3685011.38</v>
      </c>
      <c r="F34" s="4">
        <v>3685011.38</v>
      </c>
      <c r="G34" s="4">
        <v>0</v>
      </c>
      <c r="H34" s="4">
        <f>H35</f>
        <v>0</v>
      </c>
      <c r="I34" s="4">
        <f>I35</f>
        <v>0</v>
      </c>
      <c r="J34" s="4">
        <f>J35</f>
        <v>0</v>
      </c>
      <c r="K34" s="49">
        <f>K35</f>
        <v>0</v>
      </c>
      <c r="L34" s="49">
        <f>L35</f>
        <v>0</v>
      </c>
      <c r="M34" s="90" t="s">
        <v>29</v>
      </c>
      <c r="N34" s="40" t="s">
        <v>20</v>
      </c>
      <c r="O34" s="41">
        <v>1</v>
      </c>
      <c r="P34" s="21"/>
      <c r="Q34" s="22"/>
      <c r="R34" s="22"/>
      <c r="S34" s="22"/>
      <c r="T34" s="22"/>
      <c r="U34" s="22"/>
    </row>
    <row r="35" spans="1:21" ht="33" customHeight="1">
      <c r="A35" s="104"/>
      <c r="B35" s="101"/>
      <c r="C35" s="101"/>
      <c r="D35" s="31" t="s">
        <v>16</v>
      </c>
      <c r="E35" s="32">
        <f t="shared" si="11"/>
        <v>185011.38</v>
      </c>
      <c r="F35" s="4">
        <f>F38+F41</f>
        <v>185011.38</v>
      </c>
      <c r="G35" s="4">
        <v>0</v>
      </c>
      <c r="H35" s="4">
        <v>0</v>
      </c>
      <c r="I35" s="4">
        <v>0</v>
      </c>
      <c r="J35" s="4">
        <v>0</v>
      </c>
      <c r="K35" s="49">
        <v>0</v>
      </c>
      <c r="L35" s="49">
        <v>0</v>
      </c>
      <c r="M35" s="24"/>
      <c r="N35" s="25"/>
      <c r="O35" s="25"/>
      <c r="P35" s="26"/>
      <c r="Q35" s="26"/>
      <c r="R35" s="26"/>
      <c r="S35" s="26"/>
      <c r="T35" s="26"/>
      <c r="U35" s="26"/>
    </row>
    <row r="36" spans="1:21" ht="105.75" customHeight="1">
      <c r="A36" s="105"/>
      <c r="B36" s="102"/>
      <c r="C36" s="102"/>
      <c r="D36" s="31" t="s">
        <v>17</v>
      </c>
      <c r="E36" s="32">
        <f t="shared" si="11"/>
        <v>3500000</v>
      </c>
      <c r="F36" s="16">
        <f>F39+F42</f>
        <v>3500000</v>
      </c>
      <c r="G36" s="4"/>
      <c r="H36" s="4"/>
      <c r="I36" s="4"/>
      <c r="J36" s="4"/>
      <c r="K36" s="15"/>
      <c r="L36" s="15"/>
      <c r="M36" s="41"/>
      <c r="N36" s="26"/>
      <c r="O36" s="26"/>
      <c r="P36" s="26"/>
      <c r="Q36" s="26"/>
      <c r="R36" s="26"/>
      <c r="S36" s="26"/>
      <c r="T36" s="26"/>
      <c r="U36" s="26"/>
    </row>
    <row r="37" spans="1:21" ht="189" customHeight="1">
      <c r="A37" s="103"/>
      <c r="B37" s="100" t="s">
        <v>28</v>
      </c>
      <c r="C37" s="100" t="s">
        <v>18</v>
      </c>
      <c r="D37" s="37" t="s">
        <v>15</v>
      </c>
      <c r="E37" s="32">
        <f t="shared" si="11"/>
        <v>3685011.38</v>
      </c>
      <c r="F37" s="4">
        <f>F38+F39</f>
        <v>3685011.38</v>
      </c>
      <c r="G37" s="4">
        <f t="shared" ref="G37:L37" si="12">G38+G39</f>
        <v>0</v>
      </c>
      <c r="H37" s="4">
        <f t="shared" si="12"/>
        <v>0</v>
      </c>
      <c r="I37" s="4">
        <f t="shared" si="12"/>
        <v>0</v>
      </c>
      <c r="J37" s="4">
        <f t="shared" si="12"/>
        <v>0</v>
      </c>
      <c r="K37" s="4">
        <f t="shared" si="12"/>
        <v>0</v>
      </c>
      <c r="L37" s="4">
        <f t="shared" si="12"/>
        <v>0</v>
      </c>
      <c r="M37" s="84" t="s">
        <v>26</v>
      </c>
      <c r="N37" s="41" t="s">
        <v>27</v>
      </c>
      <c r="O37" s="41">
        <v>3.5950000000000002</v>
      </c>
      <c r="P37" s="21"/>
      <c r="Q37" s="22"/>
      <c r="R37" s="22"/>
      <c r="S37" s="22"/>
      <c r="T37" s="22"/>
      <c r="U37" s="22"/>
    </row>
    <row r="38" spans="1:21" ht="25.5">
      <c r="A38" s="104"/>
      <c r="B38" s="106"/>
      <c r="C38" s="101"/>
      <c r="D38" s="31" t="s">
        <v>16</v>
      </c>
      <c r="E38" s="32">
        <f t="shared" si="11"/>
        <v>185011.38</v>
      </c>
      <c r="F38" s="4">
        <v>185011.38</v>
      </c>
      <c r="G38" s="42"/>
      <c r="H38" s="23"/>
      <c r="I38" s="23"/>
      <c r="J38" s="23"/>
      <c r="K38" s="23"/>
      <c r="L38" s="23"/>
      <c r="M38" s="24"/>
      <c r="N38" s="25"/>
      <c r="O38" s="25"/>
      <c r="P38" s="26"/>
      <c r="Q38" s="26"/>
      <c r="R38" s="26"/>
      <c r="S38" s="26"/>
      <c r="T38" s="26"/>
      <c r="U38" s="26"/>
    </row>
    <row r="39" spans="1:21" ht="104.25" customHeight="1">
      <c r="A39" s="105"/>
      <c r="B39" s="107"/>
      <c r="C39" s="102"/>
      <c r="D39" s="31" t="s">
        <v>17</v>
      </c>
      <c r="E39" s="32">
        <f t="shared" si="11"/>
        <v>3500000</v>
      </c>
      <c r="F39" s="4">
        <v>3500000</v>
      </c>
      <c r="G39" s="24"/>
      <c r="H39" s="25"/>
      <c r="I39" s="25"/>
      <c r="J39" s="25"/>
      <c r="K39" s="25"/>
      <c r="L39" s="25"/>
      <c r="M39" s="26"/>
      <c r="N39" s="26"/>
      <c r="O39" s="26"/>
      <c r="P39" s="26"/>
      <c r="Q39" s="26"/>
      <c r="R39" s="26"/>
      <c r="S39" s="26"/>
      <c r="T39" s="26"/>
      <c r="U39" s="26"/>
    </row>
    <row r="40" spans="1:21" ht="90.75" customHeight="1">
      <c r="A40" s="108"/>
      <c r="B40" s="111" t="s">
        <v>42</v>
      </c>
      <c r="C40" s="111" t="s">
        <v>18</v>
      </c>
      <c r="D40" s="47" t="s">
        <v>15</v>
      </c>
      <c r="E40" s="43">
        <f t="shared" si="11"/>
        <v>11597095.390000001</v>
      </c>
      <c r="F40" s="45">
        <f>F41+F42</f>
        <v>0</v>
      </c>
      <c r="G40" s="45">
        <f t="shared" ref="G40" si="13">G41+G42</f>
        <v>11597095.390000001</v>
      </c>
      <c r="H40" s="45">
        <v>0</v>
      </c>
      <c r="I40" s="44">
        <v>0</v>
      </c>
      <c r="J40" s="44">
        <v>0</v>
      </c>
      <c r="K40" s="33">
        <v>0</v>
      </c>
      <c r="L40" s="33">
        <v>0</v>
      </c>
      <c r="M40" s="41" t="s">
        <v>32</v>
      </c>
      <c r="N40" s="41" t="s">
        <v>20</v>
      </c>
      <c r="O40" s="20"/>
      <c r="P40" s="59">
        <v>1</v>
      </c>
      <c r="Q40" s="22"/>
      <c r="R40" s="22"/>
      <c r="S40" s="22"/>
      <c r="T40" s="22"/>
      <c r="U40" s="22"/>
    </row>
    <row r="41" spans="1:21" ht="33" customHeight="1">
      <c r="A41" s="109"/>
      <c r="B41" s="112"/>
      <c r="C41" s="114"/>
      <c r="D41" s="46" t="s">
        <v>16</v>
      </c>
      <c r="E41" s="43">
        <f t="shared" si="11"/>
        <v>1597095.39</v>
      </c>
      <c r="F41" s="43"/>
      <c r="G41" s="44">
        <v>1597095.39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24"/>
      <c r="N41" s="25"/>
      <c r="O41" s="25"/>
      <c r="P41" s="26"/>
      <c r="Q41" s="26"/>
      <c r="R41" s="26"/>
      <c r="S41" s="26"/>
      <c r="T41" s="26"/>
      <c r="U41" s="26"/>
    </row>
    <row r="42" spans="1:21" ht="102">
      <c r="A42" s="110"/>
      <c r="B42" s="113"/>
      <c r="C42" s="115"/>
      <c r="D42" s="46" t="s">
        <v>17</v>
      </c>
      <c r="E42" s="43">
        <f t="shared" si="11"/>
        <v>10000000</v>
      </c>
      <c r="F42" s="44"/>
      <c r="G42" s="52">
        <v>10000000</v>
      </c>
      <c r="H42" s="48"/>
      <c r="I42" s="48"/>
      <c r="J42" s="48"/>
      <c r="K42" s="35"/>
      <c r="L42" s="35"/>
      <c r="M42" s="26"/>
      <c r="N42" s="26"/>
      <c r="O42" s="26"/>
      <c r="P42" s="26"/>
      <c r="Q42" s="26"/>
      <c r="R42" s="26"/>
      <c r="S42" s="26"/>
      <c r="T42" s="26"/>
      <c r="U42" s="26"/>
    </row>
    <row r="43" spans="1:21" ht="45">
      <c r="A43" s="108"/>
      <c r="B43" s="111" t="s">
        <v>34</v>
      </c>
      <c r="C43" s="111" t="s">
        <v>18</v>
      </c>
      <c r="D43" s="47" t="s">
        <v>15</v>
      </c>
      <c r="E43" s="43">
        <f>F43+G43+H43+I43+J43+K43+L43</f>
        <v>103914.57</v>
      </c>
      <c r="F43" s="43"/>
      <c r="G43" s="52"/>
      <c r="H43" s="63">
        <f>H44</f>
        <v>103914.57</v>
      </c>
      <c r="I43" s="48"/>
      <c r="J43" s="48"/>
      <c r="K43" s="35"/>
      <c r="L43" s="35"/>
      <c r="M43" s="81" t="s">
        <v>38</v>
      </c>
      <c r="N43" s="36" t="s">
        <v>39</v>
      </c>
      <c r="O43" s="26"/>
      <c r="P43" s="38"/>
      <c r="Q43" s="80">
        <v>100</v>
      </c>
      <c r="R43" s="26"/>
      <c r="S43" s="26"/>
      <c r="T43" s="26"/>
      <c r="U43" s="26"/>
    </row>
    <row r="44" spans="1:21" ht="43.5" customHeight="1">
      <c r="A44" s="109"/>
      <c r="B44" s="114"/>
      <c r="C44" s="114"/>
      <c r="D44" s="46" t="s">
        <v>16</v>
      </c>
      <c r="E44" s="43">
        <f>F44+G44+H44+I44+J44+K44+L44</f>
        <v>103914.57</v>
      </c>
      <c r="F44" s="43"/>
      <c r="G44" s="52"/>
      <c r="H44" s="63">
        <v>103914.57</v>
      </c>
      <c r="I44" s="48"/>
      <c r="J44" s="48"/>
      <c r="K44" s="35"/>
      <c r="L44" s="35"/>
      <c r="M44" s="26"/>
      <c r="N44" s="26"/>
      <c r="O44" s="26"/>
      <c r="P44" s="38"/>
      <c r="Q44" s="26"/>
      <c r="R44" s="26"/>
      <c r="S44" s="26"/>
      <c r="T44" s="26"/>
      <c r="U44" s="26"/>
    </row>
    <row r="45" spans="1:21" ht="99" customHeight="1">
      <c r="A45" s="110"/>
      <c r="B45" s="115"/>
      <c r="C45" s="115"/>
      <c r="D45" s="46" t="s">
        <v>17</v>
      </c>
      <c r="E45" s="43"/>
      <c r="F45" s="44"/>
      <c r="G45" s="52"/>
      <c r="H45" s="48"/>
      <c r="I45" s="48"/>
      <c r="J45" s="48"/>
      <c r="K45" s="35"/>
      <c r="L45" s="35"/>
      <c r="M45" s="26"/>
      <c r="N45" s="26"/>
      <c r="O45" s="26"/>
      <c r="P45" s="38"/>
      <c r="Q45" s="26"/>
      <c r="R45" s="26"/>
      <c r="S45" s="26"/>
      <c r="T45" s="26"/>
      <c r="U45" s="26"/>
    </row>
    <row r="46" spans="1:21" ht="49.5" customHeight="1">
      <c r="A46" s="60"/>
      <c r="B46" s="111" t="s">
        <v>36</v>
      </c>
      <c r="C46" s="111" t="s">
        <v>18</v>
      </c>
      <c r="D46" s="47" t="s">
        <v>15</v>
      </c>
      <c r="E46" s="54">
        <f t="shared" ref="E46:E48" si="14">F46+G46+H46+I46+J46+K46+L46</f>
        <v>983800</v>
      </c>
      <c r="F46" s="63">
        <f t="shared" ref="F46" si="15">F47+F48</f>
        <v>0</v>
      </c>
      <c r="G46" s="63">
        <f t="shared" ref="G46" si="16">G47+G48</f>
        <v>0</v>
      </c>
      <c r="H46" s="63">
        <f t="shared" ref="H46" si="17">H47+H48</f>
        <v>0</v>
      </c>
      <c r="I46" s="63">
        <f>I47+I48</f>
        <v>983800</v>
      </c>
      <c r="J46" s="63">
        <f t="shared" ref="J46" si="18">J47+J48</f>
        <v>0</v>
      </c>
      <c r="K46" s="63">
        <f t="shared" ref="K46" si="19">K47+K48</f>
        <v>0</v>
      </c>
      <c r="L46" s="63">
        <f t="shared" ref="L46" si="20">L47+L48</f>
        <v>0</v>
      </c>
      <c r="M46" s="65"/>
      <c r="N46" s="26"/>
      <c r="O46" s="26"/>
      <c r="P46" s="38"/>
      <c r="Q46" s="26"/>
      <c r="R46" s="26"/>
      <c r="S46" s="26"/>
      <c r="T46" s="26"/>
      <c r="U46" s="26"/>
    </row>
    <row r="47" spans="1:21" ht="41.25" customHeight="1">
      <c r="A47" s="61"/>
      <c r="B47" s="114"/>
      <c r="C47" s="114"/>
      <c r="D47" s="46" t="s">
        <v>16</v>
      </c>
      <c r="E47" s="63">
        <f t="shared" si="14"/>
        <v>983800</v>
      </c>
      <c r="F47" s="43"/>
      <c r="G47" s="52"/>
      <c r="H47" s="63"/>
      <c r="I47" s="63">
        <v>983800</v>
      </c>
      <c r="J47" s="63"/>
      <c r="K47" s="64"/>
      <c r="L47" s="64"/>
      <c r="M47" s="65"/>
      <c r="N47" s="26"/>
      <c r="O47" s="26"/>
      <c r="P47" s="38"/>
      <c r="Q47" s="26"/>
      <c r="R47" s="26"/>
      <c r="S47" s="26"/>
      <c r="T47" s="26"/>
      <c r="U47" s="26"/>
    </row>
    <row r="48" spans="1:21" ht="47.25" customHeight="1">
      <c r="A48" s="62"/>
      <c r="B48" s="115"/>
      <c r="C48" s="115"/>
      <c r="D48" s="46" t="s">
        <v>17</v>
      </c>
      <c r="E48" s="63">
        <f t="shared" si="14"/>
        <v>0</v>
      </c>
      <c r="F48" s="44"/>
      <c r="G48" s="52"/>
      <c r="H48" s="63"/>
      <c r="I48" s="63"/>
      <c r="J48" s="63"/>
      <c r="K48" s="64"/>
      <c r="L48" s="64"/>
      <c r="M48" s="65"/>
      <c r="N48" s="26"/>
      <c r="O48" s="26"/>
      <c r="P48" s="38"/>
      <c r="Q48" s="26"/>
      <c r="R48" s="26"/>
      <c r="S48" s="26"/>
      <c r="T48" s="26"/>
      <c r="U48" s="26"/>
    </row>
    <row r="49" spans="1:21" ht="39" customHeight="1">
      <c r="A49" s="53"/>
      <c r="B49" s="111" t="s">
        <v>35</v>
      </c>
      <c r="C49" s="111" t="s">
        <v>18</v>
      </c>
      <c r="D49" s="47" t="s">
        <v>15</v>
      </c>
      <c r="E49" s="63">
        <f>F49+G49+H49+I49+J49+K49+L49</f>
        <v>4736842.1100000003</v>
      </c>
      <c r="F49" s="63">
        <f t="shared" ref="F49:H49" si="21">F50+F51</f>
        <v>0</v>
      </c>
      <c r="G49" s="63">
        <f t="shared" si="21"/>
        <v>0</v>
      </c>
      <c r="H49" s="63">
        <f t="shared" si="21"/>
        <v>0</v>
      </c>
      <c r="I49" s="63">
        <f>I50+I51</f>
        <v>4736842.1100000003</v>
      </c>
      <c r="J49" s="63">
        <f t="shared" ref="J49:L49" si="22">J50+J51</f>
        <v>0</v>
      </c>
      <c r="K49" s="63">
        <f t="shared" si="22"/>
        <v>0</v>
      </c>
      <c r="L49" s="63">
        <f t="shared" si="22"/>
        <v>0</v>
      </c>
      <c r="M49" s="41" t="s">
        <v>32</v>
      </c>
      <c r="N49" s="41" t="s">
        <v>20</v>
      </c>
      <c r="O49" s="65"/>
      <c r="P49" s="66"/>
      <c r="Q49" s="82"/>
      <c r="R49" s="82">
        <v>1</v>
      </c>
      <c r="S49" s="65"/>
      <c r="T49" s="65"/>
      <c r="U49" s="65"/>
    </row>
    <row r="50" spans="1:21" ht="56.25" customHeight="1">
      <c r="A50" s="53"/>
      <c r="B50" s="114"/>
      <c r="C50" s="114"/>
      <c r="D50" s="46" t="s">
        <v>16</v>
      </c>
      <c r="E50" s="63">
        <f t="shared" ref="E50:E51" si="23">F50+G50+H50+I50+J50+K50+L50</f>
        <v>236842.11</v>
      </c>
      <c r="F50" s="43"/>
      <c r="G50" s="52"/>
      <c r="H50" s="63"/>
      <c r="I50" s="63">
        <v>236842.11</v>
      </c>
      <c r="J50" s="63"/>
      <c r="K50" s="64"/>
      <c r="L50" s="64"/>
      <c r="M50" s="65"/>
      <c r="N50" s="65"/>
      <c r="O50" s="65"/>
      <c r="P50" s="66"/>
      <c r="Q50" s="65"/>
      <c r="R50" s="65"/>
      <c r="S50" s="65"/>
      <c r="T50" s="65"/>
      <c r="U50" s="65"/>
    </row>
    <row r="51" spans="1:21" ht="79.5" customHeight="1">
      <c r="A51" s="53"/>
      <c r="B51" s="115"/>
      <c r="C51" s="115"/>
      <c r="D51" s="46" t="s">
        <v>17</v>
      </c>
      <c r="E51" s="63">
        <f t="shared" si="23"/>
        <v>4500000</v>
      </c>
      <c r="F51" s="43"/>
      <c r="G51" s="52"/>
      <c r="H51" s="63"/>
      <c r="I51" s="63">
        <v>4500000</v>
      </c>
      <c r="J51" s="63"/>
      <c r="K51" s="64"/>
      <c r="L51" s="64"/>
      <c r="M51" s="65"/>
      <c r="N51" s="65"/>
      <c r="O51" s="65"/>
      <c r="P51" s="66"/>
      <c r="Q51" s="65"/>
      <c r="R51" s="65"/>
      <c r="S51" s="65"/>
      <c r="T51" s="65"/>
      <c r="U51" s="65"/>
    </row>
    <row r="52" spans="1:21" ht="72" customHeight="1">
      <c r="A52" s="53"/>
      <c r="B52" s="111" t="s">
        <v>33</v>
      </c>
      <c r="C52" s="100" t="s">
        <v>18</v>
      </c>
      <c r="D52" s="47" t="s">
        <v>15</v>
      </c>
      <c r="E52" s="43">
        <f>F52+G52+H52+I52+J52+K52+L52</f>
        <v>3828800.36</v>
      </c>
      <c r="F52" s="43"/>
      <c r="G52" s="54">
        <f>G53</f>
        <v>529662.47</v>
      </c>
      <c r="H52" s="54">
        <f>H53+H54</f>
        <v>19780</v>
      </c>
      <c r="I52" s="54">
        <f t="shared" ref="I52:L52" si="24">I53+I54</f>
        <v>279357.89</v>
      </c>
      <c r="J52" s="54">
        <f t="shared" si="24"/>
        <v>1000000</v>
      </c>
      <c r="K52" s="54">
        <f t="shared" si="24"/>
        <v>1000000</v>
      </c>
      <c r="L52" s="54">
        <f t="shared" si="24"/>
        <v>1000000</v>
      </c>
      <c r="M52" s="81" t="s">
        <v>38</v>
      </c>
      <c r="N52" s="36" t="s">
        <v>39</v>
      </c>
      <c r="O52" s="26"/>
      <c r="P52" s="38"/>
      <c r="Q52" s="36">
        <v>100</v>
      </c>
      <c r="R52" s="26"/>
      <c r="S52" s="26"/>
      <c r="T52" s="26"/>
      <c r="U52" s="26"/>
    </row>
    <row r="53" spans="1:21" ht="33.75" customHeight="1">
      <c r="A53" s="53"/>
      <c r="B53" s="112"/>
      <c r="C53" s="101"/>
      <c r="D53" s="46" t="s">
        <v>16</v>
      </c>
      <c r="E53" s="43">
        <f>F53+G53+H53+I53+J53+K53+L53</f>
        <v>3828800.36</v>
      </c>
      <c r="F53" s="43"/>
      <c r="G53" s="54">
        <v>529662.47</v>
      </c>
      <c r="H53" s="44">
        <v>19780</v>
      </c>
      <c r="I53" s="54">
        <v>279357.89</v>
      </c>
      <c r="J53" s="54">
        <v>1000000</v>
      </c>
      <c r="K53" s="54">
        <v>1000000</v>
      </c>
      <c r="L53" s="54">
        <v>1000000</v>
      </c>
      <c r="M53" s="26"/>
      <c r="N53" s="26"/>
      <c r="O53" s="26"/>
      <c r="P53" s="38"/>
      <c r="Q53" s="26"/>
      <c r="R53" s="26"/>
      <c r="S53" s="26"/>
      <c r="T53" s="26"/>
      <c r="U53" s="26"/>
    </row>
    <row r="54" spans="1:21" ht="126" customHeight="1">
      <c r="A54" s="53"/>
      <c r="B54" s="113"/>
      <c r="C54" s="102"/>
      <c r="D54" s="46" t="s">
        <v>17</v>
      </c>
      <c r="E54" s="43"/>
      <c r="F54" s="43"/>
      <c r="G54" s="54"/>
      <c r="H54" s="55"/>
      <c r="I54" s="55"/>
      <c r="J54" s="55"/>
      <c r="K54" s="36"/>
      <c r="L54" s="36"/>
      <c r="M54" s="26"/>
      <c r="N54" s="26"/>
      <c r="O54" s="26"/>
      <c r="P54" s="38"/>
      <c r="Q54" s="26"/>
      <c r="R54" s="26"/>
      <c r="S54" s="26"/>
      <c r="T54" s="26"/>
      <c r="U54" s="26"/>
    </row>
    <row r="55" spans="1:21" ht="3" hidden="1" customHeight="1">
      <c r="A55" s="53"/>
      <c r="B55" s="56"/>
      <c r="C55" s="100" t="s">
        <v>18</v>
      </c>
      <c r="D55" s="47" t="s">
        <v>15</v>
      </c>
      <c r="E55" s="43"/>
      <c r="F55" s="43"/>
      <c r="G55" s="57"/>
      <c r="H55" s="58"/>
      <c r="I55" s="58"/>
      <c r="J55" s="58"/>
      <c r="K55" s="39"/>
      <c r="L55" s="39"/>
      <c r="M55" s="26"/>
      <c r="N55" s="26"/>
      <c r="O55" s="26"/>
      <c r="P55" s="38"/>
      <c r="Q55" s="26"/>
      <c r="R55" s="26"/>
      <c r="S55" s="26"/>
      <c r="T55" s="26"/>
      <c r="U55" s="26"/>
    </row>
    <row r="56" spans="1:21" ht="40.5" hidden="1" customHeight="1">
      <c r="A56" s="53"/>
      <c r="B56" s="50"/>
      <c r="C56" s="101"/>
      <c r="D56" s="46" t="s">
        <v>16</v>
      </c>
      <c r="E56" s="43"/>
      <c r="F56" s="43"/>
      <c r="G56" s="57"/>
      <c r="H56" s="58"/>
      <c r="I56" s="58"/>
      <c r="J56" s="58"/>
      <c r="K56" s="39"/>
      <c r="L56" s="39"/>
      <c r="M56" s="26"/>
      <c r="N56" s="26"/>
      <c r="O56" s="26"/>
      <c r="P56" s="38"/>
      <c r="Q56" s="26"/>
      <c r="R56" s="26"/>
      <c r="S56" s="26"/>
      <c r="T56" s="26"/>
      <c r="U56" s="26"/>
    </row>
    <row r="57" spans="1:21" ht="126.75" hidden="1" customHeight="1">
      <c r="A57" s="53"/>
      <c r="B57" s="51"/>
      <c r="C57" s="102"/>
      <c r="D57" s="46" t="s">
        <v>17</v>
      </c>
      <c r="E57" s="43"/>
      <c r="F57" s="43"/>
      <c r="G57" s="57"/>
      <c r="H57" s="58"/>
      <c r="I57" s="58"/>
      <c r="J57" s="58"/>
      <c r="K57" s="39"/>
      <c r="L57" s="39"/>
      <c r="M57" s="26"/>
      <c r="N57" s="26"/>
      <c r="O57" s="26"/>
      <c r="P57" s="38"/>
      <c r="Q57" s="26"/>
      <c r="R57" s="26"/>
      <c r="S57" s="26"/>
      <c r="T57" s="26"/>
      <c r="U57" s="26"/>
    </row>
    <row r="58" spans="1:21" ht="39">
      <c r="A58" s="91" t="s">
        <v>30</v>
      </c>
      <c r="B58" s="92"/>
      <c r="C58" s="93"/>
      <c r="D58" s="77" t="s">
        <v>15</v>
      </c>
      <c r="E58" s="78">
        <f>F58+G58+H58+I58+J58+K58+L58</f>
        <v>28014031.23</v>
      </c>
      <c r="F58" s="76">
        <f t="shared" ref="F58:L58" si="25">F28+F10</f>
        <v>5263578.8</v>
      </c>
      <c r="G58" s="76">
        <f>G28+G10</f>
        <v>12126757.860000001</v>
      </c>
      <c r="H58" s="76">
        <f t="shared" si="25"/>
        <v>123694.57</v>
      </c>
      <c r="I58" s="76">
        <f t="shared" si="25"/>
        <v>6000000</v>
      </c>
      <c r="J58" s="76">
        <f t="shared" si="25"/>
        <v>1500000</v>
      </c>
      <c r="K58" s="76">
        <f t="shared" si="25"/>
        <v>1500000</v>
      </c>
      <c r="L58" s="76">
        <f t="shared" si="25"/>
        <v>1500000</v>
      </c>
      <c r="M58" s="20"/>
      <c r="N58" s="20"/>
      <c r="O58" s="20"/>
      <c r="P58" s="21"/>
      <c r="Q58" s="22"/>
      <c r="R58" s="22"/>
      <c r="S58" s="22"/>
      <c r="T58" s="22"/>
      <c r="U58" s="22"/>
    </row>
    <row r="59" spans="1:21" ht="36" customHeight="1">
      <c r="A59" s="94"/>
      <c r="B59" s="95"/>
      <c r="C59" s="96"/>
      <c r="D59" s="79" t="s">
        <v>16</v>
      </c>
      <c r="E59" s="76">
        <f>F59+G59+H59+I59+J59+K59+L59</f>
        <v>8514392.8099999987</v>
      </c>
      <c r="F59" s="75">
        <f t="shared" ref="F59:L59" si="26">F29+F19</f>
        <v>263940.38</v>
      </c>
      <c r="G59" s="75">
        <f>G29+G19</f>
        <v>2126757.86</v>
      </c>
      <c r="H59" s="75">
        <f t="shared" si="26"/>
        <v>123694.57</v>
      </c>
      <c r="I59" s="75">
        <f t="shared" si="26"/>
        <v>1500000</v>
      </c>
      <c r="J59" s="75">
        <f t="shared" si="26"/>
        <v>1500000</v>
      </c>
      <c r="K59" s="75">
        <f t="shared" si="26"/>
        <v>1500000</v>
      </c>
      <c r="L59" s="75">
        <f t="shared" si="26"/>
        <v>1500000</v>
      </c>
      <c r="M59" s="24"/>
      <c r="N59" s="25"/>
      <c r="O59" s="25"/>
      <c r="P59" s="26"/>
      <c r="Q59" s="26"/>
      <c r="R59" s="26"/>
      <c r="S59" s="26"/>
      <c r="T59" s="26"/>
      <c r="U59" s="26"/>
    </row>
    <row r="60" spans="1:21" ht="102.75" customHeight="1">
      <c r="A60" s="97"/>
      <c r="B60" s="98"/>
      <c r="C60" s="99"/>
      <c r="D60" s="79" t="s">
        <v>17</v>
      </c>
      <c r="E60" s="75">
        <f>F60+G60+H60+I60+J60+K60+L60</f>
        <v>19499638.420000002</v>
      </c>
      <c r="F60" s="75">
        <f t="shared" ref="F60:L60" si="27">F30+F20</f>
        <v>4999638.42</v>
      </c>
      <c r="G60" s="75">
        <f>G42</f>
        <v>10000000</v>
      </c>
      <c r="H60" s="75">
        <f t="shared" si="27"/>
        <v>0</v>
      </c>
      <c r="I60" s="75">
        <f t="shared" si="27"/>
        <v>4500000</v>
      </c>
      <c r="J60" s="75">
        <f t="shared" si="27"/>
        <v>0</v>
      </c>
      <c r="K60" s="75">
        <f t="shared" si="27"/>
        <v>0</v>
      </c>
      <c r="L60" s="75">
        <f t="shared" si="27"/>
        <v>0</v>
      </c>
      <c r="M60" s="26"/>
      <c r="N60" s="26"/>
      <c r="O60" s="26"/>
      <c r="P60" s="26"/>
      <c r="Q60" s="26"/>
      <c r="R60" s="26"/>
      <c r="S60" s="26"/>
      <c r="T60" s="26"/>
      <c r="U60" s="26"/>
    </row>
  </sheetData>
  <mergeCells count="68">
    <mergeCell ref="C49:C51"/>
    <mergeCell ref="B46:B48"/>
    <mergeCell ref="C46:C48"/>
    <mergeCell ref="U10:U18"/>
    <mergeCell ref="T10:T18"/>
    <mergeCell ref="K10:K18"/>
    <mergeCell ref="N10:N18"/>
    <mergeCell ref="O10:O18"/>
    <mergeCell ref="P10:P18"/>
    <mergeCell ref="C31:C33"/>
    <mergeCell ref="B31:B33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A28:A30"/>
    <mergeCell ref="A34:A36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58:C60"/>
    <mergeCell ref="B34:B36"/>
    <mergeCell ref="C34:C36"/>
    <mergeCell ref="A37:A39"/>
    <mergeCell ref="B37:B39"/>
    <mergeCell ref="C37:C39"/>
    <mergeCell ref="A40:A42"/>
    <mergeCell ref="B40:B42"/>
    <mergeCell ref="C40:C42"/>
    <mergeCell ref="C52:C54"/>
    <mergeCell ref="B52:B54"/>
    <mergeCell ref="C55:C57"/>
    <mergeCell ref="A43:A45"/>
    <mergeCell ref="B43:B45"/>
    <mergeCell ref="C43:C45"/>
    <mergeCell ref="B49:B51"/>
  </mergeCells>
  <pageMargins left="0.42" right="0.15748031496062992" top="0.19685039370078741" bottom="0.15748031496062992" header="0.15748031496062992" footer="0.15748031496062992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ПГП</cp:lastModifiedBy>
  <cp:lastPrinted>2021-04-01T03:52:23Z</cp:lastPrinted>
  <dcterms:created xsi:type="dcterms:W3CDTF">2019-03-01T03:14:40Z</dcterms:created>
  <dcterms:modified xsi:type="dcterms:W3CDTF">2021-04-01T03:52:28Z</dcterms:modified>
</cp:coreProperties>
</file>